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50" windowHeight="12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2" i="1" l="1"/>
  <c r="F56" i="1"/>
  <c r="F57" i="1" s="1"/>
  <c r="F51" i="1"/>
  <c r="F49" i="1"/>
  <c r="F47" i="1"/>
  <c r="F40" i="1"/>
  <c r="F37" i="1"/>
  <c r="F35" i="1"/>
  <c r="F31" i="1"/>
  <c r="F28" i="1"/>
  <c r="F23" i="1"/>
  <c r="F18" i="1"/>
  <c r="F11" i="1"/>
  <c r="F8" i="1"/>
  <c r="F5" i="1"/>
</calcChain>
</file>

<file path=xl/sharedStrings.xml><?xml version="1.0" encoding="utf-8"?>
<sst xmlns="http://schemas.openxmlformats.org/spreadsheetml/2006/main" count="110" uniqueCount="108">
  <si>
    <t xml:space="preserve">FY16  ANG-E2 AIRCRAFT SAFETY BLI MAPPING </t>
  </si>
  <si>
    <t>TCRG</t>
  </si>
  <si>
    <t>BLI  and Contract $K</t>
  </si>
  <si>
    <t>Requirement</t>
  </si>
  <si>
    <t xml:space="preserve"> Contract Funds</t>
  </si>
  <si>
    <t>TCRG Level</t>
  </si>
  <si>
    <t>Fire &amp; Cabin Safety                         (F&amp;CS)</t>
  </si>
  <si>
    <r>
      <rPr>
        <b/>
        <sz val="12"/>
        <color indexed="8"/>
        <rFont val="Arial"/>
        <family val="2"/>
      </rPr>
      <t xml:space="preserve">Fire Research and Safety </t>
    </r>
    <r>
      <rPr>
        <sz val="12"/>
        <color indexed="8"/>
        <rFont val="Arial"/>
        <family val="2"/>
      </rPr>
      <t xml:space="preserve">                                                                         ( A11.a)  $3,000</t>
    </r>
  </si>
  <si>
    <t>A11A.FCS.1</t>
  </si>
  <si>
    <t>Aircraft Fire Safety</t>
  </si>
  <si>
    <t>Propulsion Systems                  (PS)</t>
  </si>
  <si>
    <r>
      <rPr>
        <b/>
        <sz val="12"/>
        <color indexed="8"/>
        <rFont val="Arial"/>
        <family val="2"/>
      </rPr>
      <t xml:space="preserve">Propulsion and Fuel Systems </t>
    </r>
    <r>
      <rPr>
        <sz val="12"/>
        <color indexed="8"/>
        <rFont val="Arial"/>
        <family val="2"/>
      </rPr>
      <t xml:space="preserve">     (A11.b)   $2,350</t>
    </r>
  </si>
  <si>
    <t>A11B.PS.1</t>
  </si>
  <si>
    <t>Advanced Damage Tolerance and Risk Assessment Methods for Engine Life-Limited Parts (New Materials)</t>
  </si>
  <si>
    <t>A11B.PS.3</t>
  </si>
  <si>
    <t>Volcanic Ash Engine Ingestion</t>
  </si>
  <si>
    <r>
      <rPr>
        <b/>
        <sz val="12"/>
        <color indexed="8"/>
        <rFont val="Arial"/>
        <family val="2"/>
      </rPr>
      <t xml:space="preserve">Advanced Materials/Structural Safety </t>
    </r>
    <r>
      <rPr>
        <sz val="12"/>
        <color indexed="8"/>
        <rFont val="Arial"/>
        <family val="2"/>
      </rPr>
      <t xml:space="preserve"> (A11.c)  $2,050                                                                                 $1,550 - Advanced Materials                                 $500 - Structural Safety                              </t>
    </r>
  </si>
  <si>
    <t>A11C.FCS.1</t>
  </si>
  <si>
    <t>Transport Airplane Ditching</t>
  </si>
  <si>
    <t>A11C.FCS.2</t>
  </si>
  <si>
    <t>Airframe Structural Crashworthiness Response Characterization</t>
  </si>
  <si>
    <t>Structural Integrity Composite (SIC)</t>
  </si>
  <si>
    <t>A11C.SIC.1</t>
  </si>
  <si>
    <t>Damage Tolerance of Composite Structures</t>
  </si>
  <si>
    <t>A11C.SIC.2</t>
  </si>
  <si>
    <t>Composite Maintenance Practices</t>
  </si>
  <si>
    <t>A11C.SIC.3</t>
  </si>
  <si>
    <t>Crashworthiness Issues Unique to Composite Materials</t>
  </si>
  <si>
    <t>A11C.SIC.5</t>
  </si>
  <si>
    <t>Structural Integrity of Adhesive Joints</t>
  </si>
  <si>
    <t>A11C.SIC.8</t>
  </si>
  <si>
    <t>Failure Analysis Methods for Failed Composite Structures Subjected to Fire</t>
  </si>
  <si>
    <t>A11C.SIC.9</t>
  </si>
  <si>
    <t>Lightning Strike Test Standards for Composite Structure</t>
  </si>
  <si>
    <t>Aircraft Icing  (AI)</t>
  </si>
  <si>
    <r>
      <rPr>
        <b/>
        <sz val="12"/>
        <color indexed="8"/>
        <rFont val="Arial"/>
        <family val="2"/>
      </rPr>
      <t>Aircraft Icing/Digital System Safety</t>
    </r>
    <r>
      <rPr>
        <sz val="12"/>
        <color indexed="8"/>
        <rFont val="Arial"/>
        <family val="2"/>
      </rPr>
      <t xml:space="preserve">  (A11.d)  $5,028                              $1,452 - Aircraft Icing                                                   $3,576 - Digital System Safety             </t>
    </r>
  </si>
  <si>
    <t>A11D.AI.1</t>
  </si>
  <si>
    <t>ICA –Research on Ice Crystal Icing Conditions to Support Means of Compliance</t>
  </si>
  <si>
    <t>A11D.AI.2</t>
  </si>
  <si>
    <t>ICA – Safe Operations and Take-off in Aircraft Ground Icing Conditions</t>
  </si>
  <si>
    <t>A11D.AI.3</t>
  </si>
  <si>
    <t>PCA – Simulation Methods Development / Validation to Support Appendix C Icing Certification and Continued Operational Safety</t>
  </si>
  <si>
    <t>A11D.AI.5</t>
  </si>
  <si>
    <t>SLD Engineering Tools Development and Validation</t>
  </si>
  <si>
    <t>Software Digital Systems (SDS)</t>
  </si>
  <si>
    <t>A11D.SDS.1</t>
  </si>
  <si>
    <t>Onboard Network Security and Integrity</t>
  </si>
  <si>
    <t>A11D.SDS.2</t>
  </si>
  <si>
    <t>Software Development Techniques and Tools</t>
  </si>
  <si>
    <t>A11D.SDS.3</t>
  </si>
  <si>
    <t>Airborne Electronic Hardware Design Techniques and Tools</t>
  </si>
  <si>
    <t>A11N.SDS.1</t>
  </si>
  <si>
    <t>NextGen Considerations for Complex Software Intensive Systems</t>
  </si>
  <si>
    <t>Electrical Systems    (ES)</t>
  </si>
  <si>
    <r>
      <rPr>
        <b/>
        <sz val="12"/>
        <color indexed="8"/>
        <rFont val="Arial"/>
        <family val="2"/>
      </rPr>
      <t xml:space="preserve">Continued Airworthiness </t>
    </r>
    <r>
      <rPr>
        <sz val="12"/>
        <color indexed="8"/>
        <rFont val="Arial"/>
        <family val="2"/>
      </rPr>
      <t>(A11.e)  $6,985</t>
    </r>
  </si>
  <si>
    <t>A11E.ES.3</t>
  </si>
  <si>
    <t>Fuel Cell Systems for Aircraft Applications</t>
  </si>
  <si>
    <t>A11E.ES.4</t>
  </si>
  <si>
    <t>Rechargeable Lithium Batteries and Battery Systems for Aircraft Applications</t>
  </si>
  <si>
    <t>Flight Control and Mechanical Systems (FCMS)</t>
  </si>
  <si>
    <t>A11E.FCMS.4</t>
  </si>
  <si>
    <t>Preventing Loss of Control in Part 23 by Safer Automation using Envelope Protection</t>
  </si>
  <si>
    <t>A11E.FCMS.5</t>
  </si>
  <si>
    <t>Flightcrew Strength and Anthropometric Design Assurance (FSADA)</t>
  </si>
  <si>
    <t>A11E.FCMS.6</t>
  </si>
  <si>
    <t>Tire Failure Characteristics</t>
  </si>
  <si>
    <t>Maintenance &amp; Inspection (MI)</t>
  </si>
  <si>
    <t>A11E.MI.3</t>
  </si>
  <si>
    <t>Flight Data Monitoring System Installation, Helicopter Operations</t>
  </si>
  <si>
    <t>Rotorcraft Systems (RS)</t>
  </si>
  <si>
    <t>A11E.RS.1</t>
  </si>
  <si>
    <t>Health and Usage Monitoring System (HUMS)</t>
  </si>
  <si>
    <t>A11E.RS.3</t>
  </si>
  <si>
    <t>Continued Operational Safety of Rotorcraft</t>
  </si>
  <si>
    <t>Structural Integrity Metallic (SIM)</t>
  </si>
  <si>
    <t>Hardwired</t>
  </si>
  <si>
    <t>Metallic Materials Properties Development and Standradization (MMPDS)</t>
  </si>
  <si>
    <t>A11E.SIM.1</t>
  </si>
  <si>
    <t>Risk Assessment and Risk Management Methods for Small and Transport Airplane COS</t>
  </si>
  <si>
    <t>A11E.SIM.3</t>
  </si>
  <si>
    <t>Emerging Technology – Active Flutter Suppression</t>
  </si>
  <si>
    <t>A11E.SIM.5</t>
  </si>
  <si>
    <t>Damage Tolerance and Durability Issues for Emerging Technologies</t>
  </si>
  <si>
    <t>A11E.SIM.6</t>
  </si>
  <si>
    <t>Probabilistic Approach to Detecting Fatigue Damage Before Developing an Unsafe Condition</t>
  </si>
  <si>
    <t>A11E.SIM.7</t>
  </si>
  <si>
    <t>Thermal Residual Stresses in Metal-Composite Hybrid Structure</t>
  </si>
  <si>
    <r>
      <rPr>
        <b/>
        <sz val="12"/>
        <color indexed="8"/>
        <rFont val="Arial"/>
        <family val="2"/>
      </rPr>
      <t>Aircraft Catastrophic Failure Prevention Researc</t>
    </r>
    <r>
      <rPr>
        <sz val="12"/>
        <color indexed="8"/>
        <rFont val="Arial"/>
        <family val="2"/>
      </rPr>
      <t>h               (A11.f)   $1,100</t>
    </r>
  </si>
  <si>
    <t>A11F.PS.1</t>
  </si>
  <si>
    <t>Advanced Analysis Methods for Impact of Composite Aircraft Materials in Rotor Burst and Blade Release</t>
  </si>
  <si>
    <t>System Safety Management (SSM)</t>
  </si>
  <si>
    <r>
      <rPr>
        <b/>
        <sz val="12"/>
        <color indexed="8"/>
        <rFont val="Arial"/>
        <family val="2"/>
      </rPr>
      <t>System Safety Management</t>
    </r>
    <r>
      <rPr>
        <sz val="12"/>
        <color indexed="8"/>
        <rFont val="Arial"/>
        <family val="2"/>
      </rPr>
      <t xml:space="preserve">  (SSM) (A11.h)  $3,750                              SSM $850                              </t>
    </r>
    <r>
      <rPr>
        <b/>
        <sz val="12"/>
        <color indexed="8"/>
        <rFont val="Arial"/>
        <family val="2"/>
      </rPr>
      <t>Terminal Area Safety</t>
    </r>
    <r>
      <rPr>
        <sz val="12"/>
        <color indexed="8"/>
        <rFont val="Arial"/>
        <family val="2"/>
      </rPr>
      <t xml:space="preserve">              (TAS)  $2,900                                        </t>
    </r>
  </si>
  <si>
    <t>A11H.SSM.9</t>
  </si>
  <si>
    <t>Helicopter FDM Data Gathering and Analysis for ASIAS</t>
  </si>
  <si>
    <t>Terminal Area safety (TAS)</t>
  </si>
  <si>
    <t>A11H.TAS.1</t>
  </si>
  <si>
    <t>Develop Models That Enhance the Ability to Use Advanced Flight Simulators for Advanced Maneuvers</t>
  </si>
  <si>
    <t>A11H.TAS.2</t>
  </si>
  <si>
    <t>PCA - Determining Runway Friction from Airplane Data</t>
  </si>
  <si>
    <t>A11H.TAS.3</t>
  </si>
  <si>
    <t>Simulator Motion Cueing Criteria</t>
  </si>
  <si>
    <t>A11H.TAS.5</t>
  </si>
  <si>
    <t>Helicopter Operational Safety Improvements Using Advanced Vision Systems</t>
  </si>
  <si>
    <t>CORE Program</t>
  </si>
  <si>
    <r>
      <rPr>
        <b/>
        <sz val="12"/>
        <color indexed="8"/>
        <rFont val="Arial"/>
        <family val="2"/>
      </rPr>
      <t xml:space="preserve">NextGen - Alternative Fuels for General Aviation </t>
    </r>
    <r>
      <rPr>
        <sz val="12"/>
        <color indexed="8"/>
        <rFont val="Arial"/>
        <family val="2"/>
      </rPr>
      <t xml:space="preserve">                                                                         ( A11.m)  $5,571</t>
    </r>
  </si>
  <si>
    <t xml:space="preserve">NextGen - Alternative Fuels for General Aviation </t>
  </si>
  <si>
    <r>
      <rPr>
        <b/>
        <sz val="12"/>
        <color indexed="8"/>
        <rFont val="Arial"/>
        <family val="2"/>
      </rPr>
      <t xml:space="preserve">NextGen - Advanced Systems and Software Validation </t>
    </r>
    <r>
      <rPr>
        <sz val="12"/>
        <color indexed="8"/>
        <rFont val="Arial"/>
        <family val="2"/>
      </rPr>
      <t xml:space="preserve">                                                                         ( A11.n)  $1,065</t>
    </r>
  </si>
  <si>
    <t>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</si>
</sst>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1" fillId="0" borderId="0" xfId="1" applyNumberFormat="1" applyFont="1"/>
    <xf numFmtId="0" fontId="3" fillId="0" borderId="5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vertical="center" wrapText="1"/>
    </xf>
    <xf numFmtId="164" fontId="3" fillId="0" borderId="6" xfId="1" applyNumberFormat="1" applyFont="1" applyBorder="1"/>
    <xf numFmtId="164" fontId="3" fillId="0" borderId="4" xfId="1" applyNumberFormat="1" applyFont="1" applyBorder="1"/>
    <xf numFmtId="0" fontId="3" fillId="0" borderId="0" xfId="0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Border="1"/>
    <xf numFmtId="164" fontId="3" fillId="0" borderId="0" xfId="1" applyNumberFormat="1" applyFont="1"/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vertical="center" wrapText="1"/>
    </xf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13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vertical="center" wrapText="1"/>
    </xf>
    <xf numFmtId="164" fontId="3" fillId="0" borderId="14" xfId="1" applyNumberFormat="1" applyFont="1" applyBorder="1"/>
    <xf numFmtId="164" fontId="3" fillId="0" borderId="15" xfId="1" applyNumberFormat="1" applyFont="1" applyBorder="1"/>
    <xf numFmtId="164" fontId="8" fillId="0" borderId="0" xfId="1" applyNumberFormat="1" applyFont="1" applyBorder="1"/>
    <xf numFmtId="164" fontId="8" fillId="0" borderId="0" xfId="1" applyNumberFormat="1" applyFont="1"/>
    <xf numFmtId="164" fontId="3" fillId="0" borderId="8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vertical="center" wrapText="1"/>
    </xf>
    <xf numFmtId="164" fontId="3" fillId="0" borderId="19" xfId="1" applyNumberFormat="1" applyFont="1" applyBorder="1"/>
    <xf numFmtId="164" fontId="3" fillId="0" borderId="20" xfId="1" applyNumberFormat="1" applyFont="1" applyBorder="1"/>
    <xf numFmtId="0" fontId="3" fillId="4" borderId="21" xfId="0" applyFont="1" applyFill="1" applyBorder="1" applyAlignment="1">
      <alignment vertical="center" wrapText="1"/>
    </xf>
    <xf numFmtId="164" fontId="3" fillId="4" borderId="17" xfId="1" applyNumberFormat="1" applyFont="1" applyFill="1" applyBorder="1" applyAlignment="1">
      <alignment vertical="center" wrapText="1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vertical="center" wrapText="1"/>
    </xf>
    <xf numFmtId="164" fontId="3" fillId="0" borderId="24" xfId="1" applyNumberFormat="1" applyFont="1" applyBorder="1"/>
    <xf numFmtId="164" fontId="3" fillId="0" borderId="25" xfId="1" applyNumberFormat="1" applyFont="1" applyBorder="1"/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164" fontId="3" fillId="0" borderId="26" xfId="1" applyNumberFormat="1" applyFont="1" applyBorder="1"/>
    <xf numFmtId="164" fontId="3" fillId="0" borderId="27" xfId="1" applyNumberFormat="1" applyFont="1" applyFill="1" applyBorder="1" applyAlignment="1">
      <alignment horizontal="center" vertical="center"/>
    </xf>
    <xf numFmtId="164" fontId="3" fillId="0" borderId="27" xfId="1" applyNumberFormat="1" applyFont="1" applyFill="1" applyBorder="1" applyAlignment="1">
      <alignment vertical="center" wrapText="1"/>
    </xf>
    <xf numFmtId="164" fontId="3" fillId="0" borderId="28" xfId="1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left" vertical="center"/>
    </xf>
    <xf numFmtId="164" fontId="3" fillId="0" borderId="8" xfId="1" applyNumberFormat="1" applyFont="1" applyFill="1" applyBorder="1" applyAlignment="1">
      <alignment vertical="center" wrapText="1"/>
    </xf>
    <xf numFmtId="164" fontId="3" fillId="0" borderId="29" xfId="1" applyNumberFormat="1" applyFont="1" applyBorder="1"/>
    <xf numFmtId="0" fontId="3" fillId="6" borderId="21" xfId="0" applyFont="1" applyFill="1" applyBorder="1" applyAlignment="1">
      <alignment vertical="center" wrapText="1"/>
    </xf>
    <xf numFmtId="164" fontId="3" fillId="6" borderId="17" xfId="1" applyNumberFormat="1" applyFont="1" applyFill="1" applyBorder="1" applyAlignment="1">
      <alignment vertical="center" wrapText="1"/>
    </xf>
    <xf numFmtId="164" fontId="3" fillId="0" borderId="30" xfId="1" applyNumberFormat="1" applyFont="1" applyFill="1" applyBorder="1"/>
    <xf numFmtId="164" fontId="3" fillId="0" borderId="32" xfId="1" applyNumberFormat="1" applyFont="1" applyFill="1" applyBorder="1" applyAlignment="1">
      <alignment vertical="center" wrapText="1"/>
    </xf>
    <xf numFmtId="164" fontId="3" fillId="0" borderId="29" xfId="1" applyNumberFormat="1" applyFont="1" applyFill="1" applyBorder="1"/>
    <xf numFmtId="164" fontId="3" fillId="0" borderId="32" xfId="1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64" fontId="3" fillId="0" borderId="34" xfId="1" applyNumberFormat="1" applyFont="1" applyBorder="1"/>
    <xf numFmtId="164" fontId="3" fillId="0" borderId="19" xfId="1" applyNumberFormat="1" applyFont="1" applyFill="1" applyBorder="1"/>
    <xf numFmtId="0" fontId="3" fillId="6" borderId="23" xfId="0" applyFont="1" applyFill="1" applyBorder="1" applyAlignment="1">
      <alignment vertical="center" wrapText="1"/>
    </xf>
    <xf numFmtId="164" fontId="3" fillId="6" borderId="18" xfId="1" applyNumberFormat="1" applyFont="1" applyFill="1" applyBorder="1" applyAlignment="1">
      <alignment vertical="center" wrapText="1"/>
    </xf>
    <xf numFmtId="164" fontId="3" fillId="0" borderId="35" xfId="1" applyNumberFormat="1" applyFont="1" applyFill="1" applyBorder="1" applyAlignment="1">
      <alignment horizontal="left" vertical="center" wrapText="1"/>
    </xf>
    <xf numFmtId="164" fontId="3" fillId="0" borderId="24" xfId="1" applyNumberFormat="1" applyFont="1" applyFill="1" applyBorder="1" applyAlignment="1">
      <alignment horizontal="center" vertical="center" wrapText="1"/>
    </xf>
    <xf numFmtId="164" fontId="3" fillId="0" borderId="36" xfId="1" applyNumberFormat="1" applyFont="1" applyFill="1" applyBorder="1"/>
    <xf numFmtId="164" fontId="3" fillId="0" borderId="37" xfId="1" applyNumberFormat="1" applyFont="1" applyBorder="1"/>
    <xf numFmtId="0" fontId="0" fillId="0" borderId="0" xfId="0" applyBorder="1"/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 wrapText="1"/>
    </xf>
    <xf numFmtId="165" fontId="6" fillId="7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38" xfId="1" applyNumberFormat="1" applyFont="1" applyBorder="1"/>
    <xf numFmtId="0" fontId="3" fillId="8" borderId="21" xfId="0" applyFont="1" applyFill="1" applyBorder="1" applyAlignment="1">
      <alignment vertical="center" wrapText="1"/>
    </xf>
    <xf numFmtId="164" fontId="3" fillId="8" borderId="17" xfId="1" applyNumberFormat="1" applyFont="1" applyFill="1" applyBorder="1" applyAlignment="1">
      <alignment vertical="center" wrapText="1"/>
    </xf>
    <xf numFmtId="164" fontId="3" fillId="0" borderId="33" xfId="1" applyNumberFormat="1" applyFont="1" applyBorder="1"/>
    <xf numFmtId="164" fontId="9" fillId="0" borderId="5" xfId="1" applyNumberFormat="1" applyFont="1" applyBorder="1"/>
    <xf numFmtId="164" fontId="4" fillId="0" borderId="4" xfId="1" applyNumberFormat="1" applyFont="1" applyBorder="1"/>
    <xf numFmtId="1" fontId="3" fillId="0" borderId="0" xfId="2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left" vertical="center"/>
    </xf>
    <xf numFmtId="1" fontId="1" fillId="0" borderId="0" xfId="2" applyNumberFormat="1" applyFont="1" applyBorder="1"/>
    <xf numFmtId="1" fontId="1" fillId="0" borderId="0" xfId="2" applyNumberFormat="1" applyFont="1"/>
    <xf numFmtId="165" fontId="6" fillId="9" borderId="3" xfId="1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vertical="center" wrapText="1"/>
    </xf>
    <xf numFmtId="0" fontId="0" fillId="0" borderId="4" xfId="0" applyBorder="1"/>
    <xf numFmtId="0" fontId="3" fillId="0" borderId="16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Fill="1" applyBorder="1" applyAlignment="1">
      <alignment vertical="center" wrapText="1"/>
    </xf>
    <xf numFmtId="1" fontId="11" fillId="0" borderId="0" xfId="2" applyNumberFormat="1" applyFont="1" applyBorder="1"/>
    <xf numFmtId="1" fontId="11" fillId="0" borderId="0" xfId="2" applyNumberFormat="1" applyFont="1"/>
    <xf numFmtId="1" fontId="11" fillId="0" borderId="4" xfId="2" applyNumberFormat="1" applyFont="1" applyBorder="1"/>
    <xf numFmtId="164" fontId="9" fillId="0" borderId="39" xfId="1" applyNumberFormat="1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3" fillId="6" borderId="18" xfId="1" applyNumberFormat="1" applyFont="1" applyFill="1" applyBorder="1" applyAlignment="1">
      <alignment horizontal="center" vertical="center" wrapText="1"/>
    </xf>
    <xf numFmtId="164" fontId="3" fillId="6" borderId="33" xfId="1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6" fillId="8" borderId="8" xfId="1" applyNumberFormat="1" applyFont="1" applyFill="1" applyBorder="1" applyAlignment="1">
      <alignment horizontal="center" vertical="center" wrapText="1"/>
    </xf>
    <xf numFmtId="165" fontId="3" fillId="8" borderId="0" xfId="1" applyNumberFormat="1" applyFont="1" applyFill="1" applyBorder="1" applyAlignment="1">
      <alignment horizontal="center" vertical="center" wrapText="1"/>
    </xf>
    <xf numFmtId="165" fontId="3" fillId="8" borderId="13" xfId="1" applyNumberFormat="1" applyFont="1" applyFill="1" applyBorder="1" applyAlignment="1">
      <alignment horizontal="center" vertical="center" wrapText="1"/>
    </xf>
    <xf numFmtId="164" fontId="3" fillId="8" borderId="0" xfId="1" applyNumberFormat="1" applyFont="1" applyFill="1" applyBorder="1" applyAlignment="1">
      <alignment horizontal="center" vertical="center" wrapText="1"/>
    </xf>
    <xf numFmtId="164" fontId="3" fillId="8" borderId="25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5" fontId="6" fillId="5" borderId="8" xfId="1" applyNumberFormat="1" applyFont="1" applyFill="1" applyBorder="1" applyAlignment="1">
      <alignment horizontal="center" vertical="center" wrapText="1"/>
    </xf>
    <xf numFmtId="165" fontId="6" fillId="5" borderId="0" xfId="1" applyNumberFormat="1" applyFont="1" applyFill="1" applyBorder="1" applyAlignment="1">
      <alignment horizontal="center" vertical="center" wrapText="1"/>
    </xf>
    <xf numFmtId="165" fontId="6" fillId="5" borderId="13" xfId="1" applyNumberFormat="1" applyFont="1" applyFill="1" applyBorder="1" applyAlignment="1">
      <alignment horizontal="center" vertical="center" wrapText="1"/>
    </xf>
    <xf numFmtId="164" fontId="3" fillId="5" borderId="17" xfId="1" applyNumberFormat="1" applyFont="1" applyFill="1" applyBorder="1" applyAlignment="1">
      <alignment horizontal="center" vertical="center" wrapText="1"/>
    </xf>
    <xf numFmtId="164" fontId="3" fillId="5" borderId="22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6" fillId="6" borderId="8" xfId="1" applyNumberFormat="1" applyFont="1" applyFill="1" applyBorder="1" applyAlignment="1">
      <alignment horizontal="center" vertical="center" wrapText="1"/>
    </xf>
    <xf numFmtId="165" fontId="3" fillId="6" borderId="0" xfId="1" applyNumberFormat="1" applyFont="1" applyFill="1" applyBorder="1" applyAlignment="1">
      <alignment horizontal="center" vertical="center" wrapText="1"/>
    </xf>
    <xf numFmtId="165" fontId="3" fillId="6" borderId="13" xfId="1" applyNumberFormat="1" applyFont="1" applyFill="1" applyBorder="1" applyAlignment="1">
      <alignment horizontal="center" vertical="center" wrapText="1"/>
    </xf>
    <xf numFmtId="164" fontId="3" fillId="6" borderId="0" xfId="1" applyNumberFormat="1" applyFont="1" applyFill="1" applyBorder="1" applyAlignment="1">
      <alignment horizontal="center" vertical="center" wrapText="1"/>
    </xf>
    <xf numFmtId="164" fontId="3" fillId="6" borderId="25" xfId="1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3" fillId="3" borderId="8" xfId="1" applyNumberFormat="1" applyFont="1" applyFill="1" applyBorder="1" applyAlignment="1">
      <alignment horizontal="center" vertical="center" wrapText="1"/>
    </xf>
    <xf numFmtId="165" fontId="3" fillId="3" borderId="13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5" fontId="6" fillId="4" borderId="8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164" fontId="3" fillId="4" borderId="17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G14" sqref="G14"/>
    </sheetView>
  </sheetViews>
  <sheetFormatPr defaultRowHeight="15" x14ac:dyDescent="0.25"/>
  <cols>
    <col min="1" max="1" width="24.28515625" customWidth="1"/>
    <col min="2" max="2" width="32.7109375" customWidth="1"/>
    <col min="3" max="3" width="16.28515625" customWidth="1"/>
    <col min="4" max="4" width="57.42578125" customWidth="1"/>
    <col min="5" max="5" width="15.140625" customWidth="1"/>
    <col min="6" max="6" width="10" customWidth="1"/>
    <col min="257" max="257" width="24.28515625" customWidth="1"/>
    <col min="258" max="258" width="32.7109375" customWidth="1"/>
    <col min="259" max="259" width="16.28515625" customWidth="1"/>
    <col min="260" max="260" width="57.42578125" customWidth="1"/>
    <col min="261" max="261" width="15.140625" customWidth="1"/>
    <col min="262" max="262" width="10" customWidth="1"/>
    <col min="513" max="513" width="24.28515625" customWidth="1"/>
    <col min="514" max="514" width="32.7109375" customWidth="1"/>
    <col min="515" max="515" width="16.28515625" customWidth="1"/>
    <col min="516" max="516" width="57.42578125" customWidth="1"/>
    <col min="517" max="517" width="15.140625" customWidth="1"/>
    <col min="518" max="518" width="10" customWidth="1"/>
    <col min="769" max="769" width="24.28515625" customWidth="1"/>
    <col min="770" max="770" width="32.7109375" customWidth="1"/>
    <col min="771" max="771" width="16.28515625" customWidth="1"/>
    <col min="772" max="772" width="57.42578125" customWidth="1"/>
    <col min="773" max="773" width="15.140625" customWidth="1"/>
    <col min="774" max="774" width="10" customWidth="1"/>
    <col min="1025" max="1025" width="24.28515625" customWidth="1"/>
    <col min="1026" max="1026" width="32.7109375" customWidth="1"/>
    <col min="1027" max="1027" width="16.28515625" customWidth="1"/>
    <col min="1028" max="1028" width="57.42578125" customWidth="1"/>
    <col min="1029" max="1029" width="15.140625" customWidth="1"/>
    <col min="1030" max="1030" width="10" customWidth="1"/>
    <col min="1281" max="1281" width="24.28515625" customWidth="1"/>
    <col min="1282" max="1282" width="32.7109375" customWidth="1"/>
    <col min="1283" max="1283" width="16.28515625" customWidth="1"/>
    <col min="1284" max="1284" width="57.42578125" customWidth="1"/>
    <col min="1285" max="1285" width="15.140625" customWidth="1"/>
    <col min="1286" max="1286" width="10" customWidth="1"/>
    <col min="1537" max="1537" width="24.28515625" customWidth="1"/>
    <col min="1538" max="1538" width="32.7109375" customWidth="1"/>
    <col min="1539" max="1539" width="16.28515625" customWidth="1"/>
    <col min="1540" max="1540" width="57.42578125" customWidth="1"/>
    <col min="1541" max="1541" width="15.140625" customWidth="1"/>
    <col min="1542" max="1542" width="10" customWidth="1"/>
    <col min="1793" max="1793" width="24.28515625" customWidth="1"/>
    <col min="1794" max="1794" width="32.7109375" customWidth="1"/>
    <col min="1795" max="1795" width="16.28515625" customWidth="1"/>
    <col min="1796" max="1796" width="57.42578125" customWidth="1"/>
    <col min="1797" max="1797" width="15.140625" customWidth="1"/>
    <col min="1798" max="1798" width="10" customWidth="1"/>
    <col min="2049" max="2049" width="24.28515625" customWidth="1"/>
    <col min="2050" max="2050" width="32.7109375" customWidth="1"/>
    <col min="2051" max="2051" width="16.28515625" customWidth="1"/>
    <col min="2052" max="2052" width="57.42578125" customWidth="1"/>
    <col min="2053" max="2053" width="15.140625" customWidth="1"/>
    <col min="2054" max="2054" width="10" customWidth="1"/>
    <col min="2305" max="2305" width="24.28515625" customWidth="1"/>
    <col min="2306" max="2306" width="32.7109375" customWidth="1"/>
    <col min="2307" max="2307" width="16.28515625" customWidth="1"/>
    <col min="2308" max="2308" width="57.42578125" customWidth="1"/>
    <col min="2309" max="2309" width="15.140625" customWidth="1"/>
    <col min="2310" max="2310" width="10" customWidth="1"/>
    <col min="2561" max="2561" width="24.28515625" customWidth="1"/>
    <col min="2562" max="2562" width="32.7109375" customWidth="1"/>
    <col min="2563" max="2563" width="16.28515625" customWidth="1"/>
    <col min="2564" max="2564" width="57.42578125" customWidth="1"/>
    <col min="2565" max="2565" width="15.140625" customWidth="1"/>
    <col min="2566" max="2566" width="10" customWidth="1"/>
    <col min="2817" max="2817" width="24.28515625" customWidth="1"/>
    <col min="2818" max="2818" width="32.7109375" customWidth="1"/>
    <col min="2819" max="2819" width="16.28515625" customWidth="1"/>
    <col min="2820" max="2820" width="57.42578125" customWidth="1"/>
    <col min="2821" max="2821" width="15.140625" customWidth="1"/>
    <col min="2822" max="2822" width="10" customWidth="1"/>
    <col min="3073" max="3073" width="24.28515625" customWidth="1"/>
    <col min="3074" max="3074" width="32.7109375" customWidth="1"/>
    <col min="3075" max="3075" width="16.28515625" customWidth="1"/>
    <col min="3076" max="3076" width="57.42578125" customWidth="1"/>
    <col min="3077" max="3077" width="15.140625" customWidth="1"/>
    <col min="3078" max="3078" width="10" customWidth="1"/>
    <col min="3329" max="3329" width="24.28515625" customWidth="1"/>
    <col min="3330" max="3330" width="32.7109375" customWidth="1"/>
    <col min="3331" max="3331" width="16.28515625" customWidth="1"/>
    <col min="3332" max="3332" width="57.42578125" customWidth="1"/>
    <col min="3333" max="3333" width="15.140625" customWidth="1"/>
    <col min="3334" max="3334" width="10" customWidth="1"/>
    <col min="3585" max="3585" width="24.28515625" customWidth="1"/>
    <col min="3586" max="3586" width="32.7109375" customWidth="1"/>
    <col min="3587" max="3587" width="16.28515625" customWidth="1"/>
    <col min="3588" max="3588" width="57.42578125" customWidth="1"/>
    <col min="3589" max="3589" width="15.140625" customWidth="1"/>
    <col min="3590" max="3590" width="10" customWidth="1"/>
    <col min="3841" max="3841" width="24.28515625" customWidth="1"/>
    <col min="3842" max="3842" width="32.7109375" customWidth="1"/>
    <col min="3843" max="3843" width="16.28515625" customWidth="1"/>
    <col min="3844" max="3844" width="57.42578125" customWidth="1"/>
    <col min="3845" max="3845" width="15.140625" customWidth="1"/>
    <col min="3846" max="3846" width="10" customWidth="1"/>
    <col min="4097" max="4097" width="24.28515625" customWidth="1"/>
    <col min="4098" max="4098" width="32.7109375" customWidth="1"/>
    <col min="4099" max="4099" width="16.28515625" customWidth="1"/>
    <col min="4100" max="4100" width="57.42578125" customWidth="1"/>
    <col min="4101" max="4101" width="15.140625" customWidth="1"/>
    <col min="4102" max="4102" width="10" customWidth="1"/>
    <col min="4353" max="4353" width="24.28515625" customWidth="1"/>
    <col min="4354" max="4354" width="32.7109375" customWidth="1"/>
    <col min="4355" max="4355" width="16.28515625" customWidth="1"/>
    <col min="4356" max="4356" width="57.42578125" customWidth="1"/>
    <col min="4357" max="4357" width="15.140625" customWidth="1"/>
    <col min="4358" max="4358" width="10" customWidth="1"/>
    <col min="4609" max="4609" width="24.28515625" customWidth="1"/>
    <col min="4610" max="4610" width="32.7109375" customWidth="1"/>
    <col min="4611" max="4611" width="16.28515625" customWidth="1"/>
    <col min="4612" max="4612" width="57.42578125" customWidth="1"/>
    <col min="4613" max="4613" width="15.140625" customWidth="1"/>
    <col min="4614" max="4614" width="10" customWidth="1"/>
    <col min="4865" max="4865" width="24.28515625" customWidth="1"/>
    <col min="4866" max="4866" width="32.7109375" customWidth="1"/>
    <col min="4867" max="4867" width="16.28515625" customWidth="1"/>
    <col min="4868" max="4868" width="57.42578125" customWidth="1"/>
    <col min="4869" max="4869" width="15.140625" customWidth="1"/>
    <col min="4870" max="4870" width="10" customWidth="1"/>
    <col min="5121" max="5121" width="24.28515625" customWidth="1"/>
    <col min="5122" max="5122" width="32.7109375" customWidth="1"/>
    <col min="5123" max="5123" width="16.28515625" customWidth="1"/>
    <col min="5124" max="5124" width="57.42578125" customWidth="1"/>
    <col min="5125" max="5125" width="15.140625" customWidth="1"/>
    <col min="5126" max="5126" width="10" customWidth="1"/>
    <col min="5377" max="5377" width="24.28515625" customWidth="1"/>
    <col min="5378" max="5378" width="32.7109375" customWidth="1"/>
    <col min="5379" max="5379" width="16.28515625" customWidth="1"/>
    <col min="5380" max="5380" width="57.42578125" customWidth="1"/>
    <col min="5381" max="5381" width="15.140625" customWidth="1"/>
    <col min="5382" max="5382" width="10" customWidth="1"/>
    <col min="5633" max="5633" width="24.28515625" customWidth="1"/>
    <col min="5634" max="5634" width="32.7109375" customWidth="1"/>
    <col min="5635" max="5635" width="16.28515625" customWidth="1"/>
    <col min="5636" max="5636" width="57.42578125" customWidth="1"/>
    <col min="5637" max="5637" width="15.140625" customWidth="1"/>
    <col min="5638" max="5638" width="10" customWidth="1"/>
    <col min="5889" max="5889" width="24.28515625" customWidth="1"/>
    <col min="5890" max="5890" width="32.7109375" customWidth="1"/>
    <col min="5891" max="5891" width="16.28515625" customWidth="1"/>
    <col min="5892" max="5892" width="57.42578125" customWidth="1"/>
    <col min="5893" max="5893" width="15.140625" customWidth="1"/>
    <col min="5894" max="5894" width="10" customWidth="1"/>
    <col min="6145" max="6145" width="24.28515625" customWidth="1"/>
    <col min="6146" max="6146" width="32.7109375" customWidth="1"/>
    <col min="6147" max="6147" width="16.28515625" customWidth="1"/>
    <col min="6148" max="6148" width="57.42578125" customWidth="1"/>
    <col min="6149" max="6149" width="15.140625" customWidth="1"/>
    <col min="6150" max="6150" width="10" customWidth="1"/>
    <col min="6401" max="6401" width="24.28515625" customWidth="1"/>
    <col min="6402" max="6402" width="32.7109375" customWidth="1"/>
    <col min="6403" max="6403" width="16.28515625" customWidth="1"/>
    <col min="6404" max="6404" width="57.42578125" customWidth="1"/>
    <col min="6405" max="6405" width="15.140625" customWidth="1"/>
    <col min="6406" max="6406" width="10" customWidth="1"/>
    <col min="6657" max="6657" width="24.28515625" customWidth="1"/>
    <col min="6658" max="6658" width="32.7109375" customWidth="1"/>
    <col min="6659" max="6659" width="16.28515625" customWidth="1"/>
    <col min="6660" max="6660" width="57.42578125" customWidth="1"/>
    <col min="6661" max="6661" width="15.140625" customWidth="1"/>
    <col min="6662" max="6662" width="10" customWidth="1"/>
    <col min="6913" max="6913" width="24.28515625" customWidth="1"/>
    <col min="6914" max="6914" width="32.7109375" customWidth="1"/>
    <col min="6915" max="6915" width="16.28515625" customWidth="1"/>
    <col min="6916" max="6916" width="57.42578125" customWidth="1"/>
    <col min="6917" max="6917" width="15.140625" customWidth="1"/>
    <col min="6918" max="6918" width="10" customWidth="1"/>
    <col min="7169" max="7169" width="24.28515625" customWidth="1"/>
    <col min="7170" max="7170" width="32.7109375" customWidth="1"/>
    <col min="7171" max="7171" width="16.28515625" customWidth="1"/>
    <col min="7172" max="7172" width="57.42578125" customWidth="1"/>
    <col min="7173" max="7173" width="15.140625" customWidth="1"/>
    <col min="7174" max="7174" width="10" customWidth="1"/>
    <col min="7425" max="7425" width="24.28515625" customWidth="1"/>
    <col min="7426" max="7426" width="32.7109375" customWidth="1"/>
    <col min="7427" max="7427" width="16.28515625" customWidth="1"/>
    <col min="7428" max="7428" width="57.42578125" customWidth="1"/>
    <col min="7429" max="7429" width="15.140625" customWidth="1"/>
    <col min="7430" max="7430" width="10" customWidth="1"/>
    <col min="7681" max="7681" width="24.28515625" customWidth="1"/>
    <col min="7682" max="7682" width="32.7109375" customWidth="1"/>
    <col min="7683" max="7683" width="16.28515625" customWidth="1"/>
    <col min="7684" max="7684" width="57.42578125" customWidth="1"/>
    <col min="7685" max="7685" width="15.140625" customWidth="1"/>
    <col min="7686" max="7686" width="10" customWidth="1"/>
    <col min="7937" max="7937" width="24.28515625" customWidth="1"/>
    <col min="7938" max="7938" width="32.7109375" customWidth="1"/>
    <col min="7939" max="7939" width="16.28515625" customWidth="1"/>
    <col min="7940" max="7940" width="57.42578125" customWidth="1"/>
    <col min="7941" max="7941" width="15.140625" customWidth="1"/>
    <col min="7942" max="7942" width="10" customWidth="1"/>
    <col min="8193" max="8193" width="24.28515625" customWidth="1"/>
    <col min="8194" max="8194" width="32.7109375" customWidth="1"/>
    <col min="8195" max="8195" width="16.28515625" customWidth="1"/>
    <col min="8196" max="8196" width="57.42578125" customWidth="1"/>
    <col min="8197" max="8197" width="15.140625" customWidth="1"/>
    <col min="8198" max="8198" width="10" customWidth="1"/>
    <col min="8449" max="8449" width="24.28515625" customWidth="1"/>
    <col min="8450" max="8450" width="32.7109375" customWidth="1"/>
    <col min="8451" max="8451" width="16.28515625" customWidth="1"/>
    <col min="8452" max="8452" width="57.42578125" customWidth="1"/>
    <col min="8453" max="8453" width="15.140625" customWidth="1"/>
    <col min="8454" max="8454" width="10" customWidth="1"/>
    <col min="8705" max="8705" width="24.28515625" customWidth="1"/>
    <col min="8706" max="8706" width="32.7109375" customWidth="1"/>
    <col min="8707" max="8707" width="16.28515625" customWidth="1"/>
    <col min="8708" max="8708" width="57.42578125" customWidth="1"/>
    <col min="8709" max="8709" width="15.140625" customWidth="1"/>
    <col min="8710" max="8710" width="10" customWidth="1"/>
    <col min="8961" max="8961" width="24.28515625" customWidth="1"/>
    <col min="8962" max="8962" width="32.7109375" customWidth="1"/>
    <col min="8963" max="8963" width="16.28515625" customWidth="1"/>
    <col min="8964" max="8964" width="57.42578125" customWidth="1"/>
    <col min="8965" max="8965" width="15.140625" customWidth="1"/>
    <col min="8966" max="8966" width="10" customWidth="1"/>
    <col min="9217" max="9217" width="24.28515625" customWidth="1"/>
    <col min="9218" max="9218" width="32.7109375" customWidth="1"/>
    <col min="9219" max="9219" width="16.28515625" customWidth="1"/>
    <col min="9220" max="9220" width="57.42578125" customWidth="1"/>
    <col min="9221" max="9221" width="15.140625" customWidth="1"/>
    <col min="9222" max="9222" width="10" customWidth="1"/>
    <col min="9473" max="9473" width="24.28515625" customWidth="1"/>
    <col min="9474" max="9474" width="32.7109375" customWidth="1"/>
    <col min="9475" max="9475" width="16.28515625" customWidth="1"/>
    <col min="9476" max="9476" width="57.42578125" customWidth="1"/>
    <col min="9477" max="9477" width="15.140625" customWidth="1"/>
    <col min="9478" max="9478" width="10" customWidth="1"/>
    <col min="9729" max="9729" width="24.28515625" customWidth="1"/>
    <col min="9730" max="9730" width="32.7109375" customWidth="1"/>
    <col min="9731" max="9731" width="16.28515625" customWidth="1"/>
    <col min="9732" max="9732" width="57.42578125" customWidth="1"/>
    <col min="9733" max="9733" width="15.140625" customWidth="1"/>
    <col min="9734" max="9734" width="10" customWidth="1"/>
    <col min="9985" max="9985" width="24.28515625" customWidth="1"/>
    <col min="9986" max="9986" width="32.7109375" customWidth="1"/>
    <col min="9987" max="9987" width="16.28515625" customWidth="1"/>
    <col min="9988" max="9988" width="57.42578125" customWidth="1"/>
    <col min="9989" max="9989" width="15.140625" customWidth="1"/>
    <col min="9990" max="9990" width="10" customWidth="1"/>
    <col min="10241" max="10241" width="24.28515625" customWidth="1"/>
    <col min="10242" max="10242" width="32.7109375" customWidth="1"/>
    <col min="10243" max="10243" width="16.28515625" customWidth="1"/>
    <col min="10244" max="10244" width="57.42578125" customWidth="1"/>
    <col min="10245" max="10245" width="15.140625" customWidth="1"/>
    <col min="10246" max="10246" width="10" customWidth="1"/>
    <col min="10497" max="10497" width="24.28515625" customWidth="1"/>
    <col min="10498" max="10498" width="32.7109375" customWidth="1"/>
    <col min="10499" max="10499" width="16.28515625" customWidth="1"/>
    <col min="10500" max="10500" width="57.42578125" customWidth="1"/>
    <col min="10501" max="10501" width="15.140625" customWidth="1"/>
    <col min="10502" max="10502" width="10" customWidth="1"/>
    <col min="10753" max="10753" width="24.28515625" customWidth="1"/>
    <col min="10754" max="10754" width="32.7109375" customWidth="1"/>
    <col min="10755" max="10755" width="16.28515625" customWidth="1"/>
    <col min="10756" max="10756" width="57.42578125" customWidth="1"/>
    <col min="10757" max="10757" width="15.140625" customWidth="1"/>
    <col min="10758" max="10758" width="10" customWidth="1"/>
    <col min="11009" max="11009" width="24.28515625" customWidth="1"/>
    <col min="11010" max="11010" width="32.7109375" customWidth="1"/>
    <col min="11011" max="11011" width="16.28515625" customWidth="1"/>
    <col min="11012" max="11012" width="57.42578125" customWidth="1"/>
    <col min="11013" max="11013" width="15.140625" customWidth="1"/>
    <col min="11014" max="11014" width="10" customWidth="1"/>
    <col min="11265" max="11265" width="24.28515625" customWidth="1"/>
    <col min="11266" max="11266" width="32.7109375" customWidth="1"/>
    <col min="11267" max="11267" width="16.28515625" customWidth="1"/>
    <col min="11268" max="11268" width="57.42578125" customWidth="1"/>
    <col min="11269" max="11269" width="15.140625" customWidth="1"/>
    <col min="11270" max="11270" width="10" customWidth="1"/>
    <col min="11521" max="11521" width="24.28515625" customWidth="1"/>
    <col min="11522" max="11522" width="32.7109375" customWidth="1"/>
    <col min="11523" max="11523" width="16.28515625" customWidth="1"/>
    <col min="11524" max="11524" width="57.42578125" customWidth="1"/>
    <col min="11525" max="11525" width="15.140625" customWidth="1"/>
    <col min="11526" max="11526" width="10" customWidth="1"/>
    <col min="11777" max="11777" width="24.28515625" customWidth="1"/>
    <col min="11778" max="11778" width="32.7109375" customWidth="1"/>
    <col min="11779" max="11779" width="16.28515625" customWidth="1"/>
    <col min="11780" max="11780" width="57.42578125" customWidth="1"/>
    <col min="11781" max="11781" width="15.140625" customWidth="1"/>
    <col min="11782" max="11782" width="10" customWidth="1"/>
    <col min="12033" max="12033" width="24.28515625" customWidth="1"/>
    <col min="12034" max="12034" width="32.7109375" customWidth="1"/>
    <col min="12035" max="12035" width="16.28515625" customWidth="1"/>
    <col min="12036" max="12036" width="57.42578125" customWidth="1"/>
    <col min="12037" max="12037" width="15.140625" customWidth="1"/>
    <col min="12038" max="12038" width="10" customWidth="1"/>
    <col min="12289" max="12289" width="24.28515625" customWidth="1"/>
    <col min="12290" max="12290" width="32.7109375" customWidth="1"/>
    <col min="12291" max="12291" width="16.28515625" customWidth="1"/>
    <col min="12292" max="12292" width="57.42578125" customWidth="1"/>
    <col min="12293" max="12293" width="15.140625" customWidth="1"/>
    <col min="12294" max="12294" width="10" customWidth="1"/>
    <col min="12545" max="12545" width="24.28515625" customWidth="1"/>
    <col min="12546" max="12546" width="32.7109375" customWidth="1"/>
    <col min="12547" max="12547" width="16.28515625" customWidth="1"/>
    <col min="12548" max="12548" width="57.42578125" customWidth="1"/>
    <col min="12549" max="12549" width="15.140625" customWidth="1"/>
    <col min="12550" max="12550" width="10" customWidth="1"/>
    <col min="12801" max="12801" width="24.28515625" customWidth="1"/>
    <col min="12802" max="12802" width="32.7109375" customWidth="1"/>
    <col min="12803" max="12803" width="16.28515625" customWidth="1"/>
    <col min="12804" max="12804" width="57.42578125" customWidth="1"/>
    <col min="12805" max="12805" width="15.140625" customWidth="1"/>
    <col min="12806" max="12806" width="10" customWidth="1"/>
    <col min="13057" max="13057" width="24.28515625" customWidth="1"/>
    <col min="13058" max="13058" width="32.7109375" customWidth="1"/>
    <col min="13059" max="13059" width="16.28515625" customWidth="1"/>
    <col min="13060" max="13060" width="57.42578125" customWidth="1"/>
    <col min="13061" max="13061" width="15.140625" customWidth="1"/>
    <col min="13062" max="13062" width="10" customWidth="1"/>
    <col min="13313" max="13313" width="24.28515625" customWidth="1"/>
    <col min="13314" max="13314" width="32.7109375" customWidth="1"/>
    <col min="13315" max="13315" width="16.28515625" customWidth="1"/>
    <col min="13316" max="13316" width="57.42578125" customWidth="1"/>
    <col min="13317" max="13317" width="15.140625" customWidth="1"/>
    <col min="13318" max="13318" width="10" customWidth="1"/>
    <col min="13569" max="13569" width="24.28515625" customWidth="1"/>
    <col min="13570" max="13570" width="32.7109375" customWidth="1"/>
    <col min="13571" max="13571" width="16.28515625" customWidth="1"/>
    <col min="13572" max="13572" width="57.42578125" customWidth="1"/>
    <col min="13573" max="13573" width="15.140625" customWidth="1"/>
    <col min="13574" max="13574" width="10" customWidth="1"/>
    <col min="13825" max="13825" width="24.28515625" customWidth="1"/>
    <col min="13826" max="13826" width="32.7109375" customWidth="1"/>
    <col min="13827" max="13827" width="16.28515625" customWidth="1"/>
    <col min="13828" max="13828" width="57.42578125" customWidth="1"/>
    <col min="13829" max="13829" width="15.140625" customWidth="1"/>
    <col min="13830" max="13830" width="10" customWidth="1"/>
    <col min="14081" max="14081" width="24.28515625" customWidth="1"/>
    <col min="14082" max="14082" width="32.7109375" customWidth="1"/>
    <col min="14083" max="14083" width="16.28515625" customWidth="1"/>
    <col min="14084" max="14084" width="57.42578125" customWidth="1"/>
    <col min="14085" max="14085" width="15.140625" customWidth="1"/>
    <col min="14086" max="14086" width="10" customWidth="1"/>
    <col min="14337" max="14337" width="24.28515625" customWidth="1"/>
    <col min="14338" max="14338" width="32.7109375" customWidth="1"/>
    <col min="14339" max="14339" width="16.28515625" customWidth="1"/>
    <col min="14340" max="14340" width="57.42578125" customWidth="1"/>
    <col min="14341" max="14341" width="15.140625" customWidth="1"/>
    <col min="14342" max="14342" width="10" customWidth="1"/>
    <col min="14593" max="14593" width="24.28515625" customWidth="1"/>
    <col min="14594" max="14594" width="32.7109375" customWidth="1"/>
    <col min="14595" max="14595" width="16.28515625" customWidth="1"/>
    <col min="14596" max="14596" width="57.42578125" customWidth="1"/>
    <col min="14597" max="14597" width="15.140625" customWidth="1"/>
    <col min="14598" max="14598" width="10" customWidth="1"/>
    <col min="14849" max="14849" width="24.28515625" customWidth="1"/>
    <col min="14850" max="14850" width="32.7109375" customWidth="1"/>
    <col min="14851" max="14851" width="16.28515625" customWidth="1"/>
    <col min="14852" max="14852" width="57.42578125" customWidth="1"/>
    <col min="14853" max="14853" width="15.140625" customWidth="1"/>
    <col min="14854" max="14854" width="10" customWidth="1"/>
    <col min="15105" max="15105" width="24.28515625" customWidth="1"/>
    <col min="15106" max="15106" width="32.7109375" customWidth="1"/>
    <col min="15107" max="15107" width="16.28515625" customWidth="1"/>
    <col min="15108" max="15108" width="57.42578125" customWidth="1"/>
    <col min="15109" max="15109" width="15.140625" customWidth="1"/>
    <col min="15110" max="15110" width="10" customWidth="1"/>
    <col min="15361" max="15361" width="24.28515625" customWidth="1"/>
    <col min="15362" max="15362" width="32.7109375" customWidth="1"/>
    <col min="15363" max="15363" width="16.28515625" customWidth="1"/>
    <col min="15364" max="15364" width="57.42578125" customWidth="1"/>
    <col min="15365" max="15365" width="15.140625" customWidth="1"/>
    <col min="15366" max="15366" width="10" customWidth="1"/>
    <col min="15617" max="15617" width="24.28515625" customWidth="1"/>
    <col min="15618" max="15618" width="32.7109375" customWidth="1"/>
    <col min="15619" max="15619" width="16.28515625" customWidth="1"/>
    <col min="15620" max="15620" width="57.42578125" customWidth="1"/>
    <col min="15621" max="15621" width="15.140625" customWidth="1"/>
    <col min="15622" max="15622" width="10" customWidth="1"/>
    <col min="15873" max="15873" width="24.28515625" customWidth="1"/>
    <col min="15874" max="15874" width="32.7109375" customWidth="1"/>
    <col min="15875" max="15875" width="16.28515625" customWidth="1"/>
    <col min="15876" max="15876" width="57.42578125" customWidth="1"/>
    <col min="15877" max="15877" width="15.140625" customWidth="1"/>
    <col min="15878" max="15878" width="10" customWidth="1"/>
    <col min="16129" max="16129" width="24.28515625" customWidth="1"/>
    <col min="16130" max="16130" width="32.7109375" customWidth="1"/>
    <col min="16131" max="16131" width="16.28515625" customWidth="1"/>
    <col min="16132" max="16132" width="57.42578125" customWidth="1"/>
    <col min="16133" max="16133" width="15.140625" customWidth="1"/>
    <col min="16134" max="16134" width="10" customWidth="1"/>
  </cols>
  <sheetData>
    <row r="1" spans="1:6" ht="18" x14ac:dyDescent="0.25">
      <c r="A1" s="125" t="s">
        <v>0</v>
      </c>
      <c r="B1" s="125"/>
      <c r="C1" s="125"/>
      <c r="D1" s="125"/>
    </row>
    <row r="2" spans="1:6" ht="10.5" customHeight="1" thickBot="1" x14ac:dyDescent="0.3">
      <c r="A2" s="1"/>
      <c r="B2" s="1"/>
      <c r="C2" s="1"/>
      <c r="D2" s="1"/>
    </row>
    <row r="3" spans="1:6" ht="35.25" customHeight="1" thickBot="1" x14ac:dyDescent="0.3">
      <c r="A3" s="2" t="s">
        <v>1</v>
      </c>
      <c r="B3" s="3" t="s">
        <v>2</v>
      </c>
      <c r="C3" s="126" t="s">
        <v>3</v>
      </c>
      <c r="D3" s="127"/>
      <c r="E3" s="4" t="s">
        <v>4</v>
      </c>
      <c r="F3" s="5" t="s">
        <v>5</v>
      </c>
    </row>
    <row r="4" spans="1:6" ht="10.5" customHeight="1" thickBot="1" x14ac:dyDescent="0.3">
      <c r="A4" s="6"/>
      <c r="B4" s="6"/>
      <c r="C4" s="7"/>
      <c r="D4" s="8"/>
      <c r="E4" s="9"/>
      <c r="F4" s="9"/>
    </row>
    <row r="5" spans="1:6" ht="39.75" customHeight="1" thickBot="1" x14ac:dyDescent="0.3">
      <c r="A5" s="10" t="s">
        <v>6</v>
      </c>
      <c r="B5" s="11" t="s">
        <v>7</v>
      </c>
      <c r="C5" s="12" t="s">
        <v>8</v>
      </c>
      <c r="D5" s="13" t="s">
        <v>9</v>
      </c>
      <c r="E5" s="14">
        <v>3000</v>
      </c>
      <c r="F5" s="15">
        <f>SUM(E5)</f>
        <v>3000</v>
      </c>
    </row>
    <row r="6" spans="1:6" ht="10.5" customHeight="1" thickBot="1" x14ac:dyDescent="0.3">
      <c r="A6" s="16"/>
      <c r="B6" s="17"/>
      <c r="C6" s="18"/>
      <c r="D6" s="19"/>
      <c r="E6" s="20"/>
      <c r="F6" s="21"/>
    </row>
    <row r="7" spans="1:6" ht="31.5" customHeight="1" x14ac:dyDescent="0.25">
      <c r="A7" s="128" t="s">
        <v>10</v>
      </c>
      <c r="B7" s="130" t="s">
        <v>11</v>
      </c>
      <c r="C7" s="22" t="s">
        <v>12</v>
      </c>
      <c r="D7" s="23" t="s">
        <v>13</v>
      </c>
      <c r="E7" s="24">
        <v>1600</v>
      </c>
      <c r="F7" s="25"/>
    </row>
    <row r="8" spans="1:6" ht="39.950000000000003" customHeight="1" thickBot="1" x14ac:dyDescent="0.3">
      <c r="A8" s="129"/>
      <c r="B8" s="131"/>
      <c r="C8" s="26" t="s">
        <v>14</v>
      </c>
      <c r="D8" s="27" t="s">
        <v>15</v>
      </c>
      <c r="E8" s="28">
        <v>750</v>
      </c>
      <c r="F8" s="29">
        <f>SUM(E7:E8)</f>
        <v>2350</v>
      </c>
    </row>
    <row r="9" spans="1:6" ht="10.5" customHeight="1" thickBot="1" x14ac:dyDescent="0.3">
      <c r="A9" s="16"/>
      <c r="B9" s="17"/>
      <c r="C9" s="18"/>
      <c r="D9" s="19"/>
      <c r="E9" s="30"/>
      <c r="F9" s="31"/>
    </row>
    <row r="10" spans="1:6" ht="15.95" customHeight="1" x14ac:dyDescent="0.25">
      <c r="A10" s="128" t="s">
        <v>6</v>
      </c>
      <c r="B10" s="133" t="s">
        <v>16</v>
      </c>
      <c r="C10" s="32" t="s">
        <v>17</v>
      </c>
      <c r="D10" s="23" t="s">
        <v>18</v>
      </c>
      <c r="E10" s="24">
        <v>300</v>
      </c>
      <c r="F10" s="25"/>
    </row>
    <row r="11" spans="1:6" ht="31.5" customHeight="1" x14ac:dyDescent="0.25">
      <c r="A11" s="132"/>
      <c r="B11" s="134"/>
      <c r="C11" s="33" t="s">
        <v>19</v>
      </c>
      <c r="D11" s="34" t="s">
        <v>20</v>
      </c>
      <c r="E11" s="35">
        <v>200</v>
      </c>
      <c r="F11" s="36">
        <f>SUM(E10:E11)</f>
        <v>500</v>
      </c>
    </row>
    <row r="12" spans="1:6" ht="6" customHeight="1" x14ac:dyDescent="0.25">
      <c r="A12" s="37"/>
      <c r="B12" s="134"/>
      <c r="C12" s="38"/>
      <c r="D12" s="136"/>
      <c r="E12" s="136"/>
      <c r="F12" s="137"/>
    </row>
    <row r="13" spans="1:6" ht="15.75" customHeight="1" x14ac:dyDescent="0.25">
      <c r="A13" s="138" t="s">
        <v>21</v>
      </c>
      <c r="B13" s="134"/>
      <c r="C13" s="39" t="s">
        <v>22</v>
      </c>
      <c r="D13" s="40" t="s">
        <v>23</v>
      </c>
      <c r="E13" s="35">
        <v>850</v>
      </c>
      <c r="F13" s="41"/>
    </row>
    <row r="14" spans="1:6" ht="15.95" customHeight="1" x14ac:dyDescent="0.25">
      <c r="A14" s="132"/>
      <c r="B14" s="134"/>
      <c r="C14" s="39" t="s">
        <v>24</v>
      </c>
      <c r="D14" s="40" t="s">
        <v>25</v>
      </c>
      <c r="E14" s="35">
        <v>425</v>
      </c>
      <c r="F14" s="42"/>
    </row>
    <row r="15" spans="1:6" ht="15.95" customHeight="1" x14ac:dyDescent="0.25">
      <c r="A15" s="132"/>
      <c r="B15" s="134"/>
      <c r="C15" s="39" t="s">
        <v>26</v>
      </c>
      <c r="D15" s="40" t="s">
        <v>27</v>
      </c>
      <c r="E15" s="35">
        <v>0</v>
      </c>
      <c r="F15" s="42"/>
    </row>
    <row r="16" spans="1:6" ht="15" customHeight="1" x14ac:dyDescent="0.25">
      <c r="A16" s="132"/>
      <c r="B16" s="134"/>
      <c r="C16" s="39" t="s">
        <v>28</v>
      </c>
      <c r="D16" s="40" t="s">
        <v>29</v>
      </c>
      <c r="E16" s="35">
        <v>275</v>
      </c>
      <c r="F16" s="42"/>
    </row>
    <row r="17" spans="1:6" ht="32.1" customHeight="1" x14ac:dyDescent="0.25">
      <c r="A17" s="132"/>
      <c r="B17" s="134"/>
      <c r="C17" s="39" t="s">
        <v>30</v>
      </c>
      <c r="D17" s="40" t="s">
        <v>31</v>
      </c>
      <c r="E17" s="35">
        <v>0</v>
      </c>
      <c r="F17" s="42"/>
    </row>
    <row r="18" spans="1:6" ht="15.95" customHeight="1" thickBot="1" x14ac:dyDescent="0.3">
      <c r="A18" s="129"/>
      <c r="B18" s="135"/>
      <c r="C18" s="26" t="s">
        <v>32</v>
      </c>
      <c r="D18" s="27" t="s">
        <v>33</v>
      </c>
      <c r="E18" s="28">
        <v>0</v>
      </c>
      <c r="F18" s="29">
        <f>SUM(E13:E18)</f>
        <v>1550</v>
      </c>
    </row>
    <row r="19" spans="1:6" ht="10.5" customHeight="1" thickBot="1" x14ac:dyDescent="0.3">
      <c r="A19" s="16"/>
      <c r="B19" s="17"/>
      <c r="C19" s="43"/>
      <c r="D19" s="44"/>
      <c r="E19" s="30"/>
      <c r="F19" s="31"/>
    </row>
    <row r="20" spans="1:6" ht="31.5" customHeight="1" x14ac:dyDescent="0.25">
      <c r="A20" s="111" t="s">
        <v>34</v>
      </c>
      <c r="B20" s="113" t="s">
        <v>35</v>
      </c>
      <c r="C20" s="22" t="s">
        <v>36</v>
      </c>
      <c r="D20" s="23" t="s">
        <v>37</v>
      </c>
      <c r="E20" s="24">
        <v>200</v>
      </c>
      <c r="F20" s="25"/>
    </row>
    <row r="21" spans="1:6" ht="32.1" customHeight="1" x14ac:dyDescent="0.25">
      <c r="A21" s="112"/>
      <c r="B21" s="114"/>
      <c r="C21" s="39" t="s">
        <v>38</v>
      </c>
      <c r="D21" s="40" t="s">
        <v>39</v>
      </c>
      <c r="E21" s="35">
        <v>520</v>
      </c>
      <c r="F21" s="42"/>
    </row>
    <row r="22" spans="1:6" ht="48.75" customHeight="1" x14ac:dyDescent="0.25">
      <c r="A22" s="112"/>
      <c r="B22" s="114"/>
      <c r="C22" s="39" t="s">
        <v>40</v>
      </c>
      <c r="D22" s="40" t="s">
        <v>41</v>
      </c>
      <c r="E22" s="35">
        <v>432</v>
      </c>
      <c r="F22" s="42"/>
    </row>
    <row r="23" spans="1:6" ht="15.95" customHeight="1" x14ac:dyDescent="0.25">
      <c r="A23" s="112"/>
      <c r="B23" s="114"/>
      <c r="C23" s="43" t="s">
        <v>42</v>
      </c>
      <c r="D23" s="45" t="s">
        <v>43</v>
      </c>
      <c r="E23" s="35">
        <v>300</v>
      </c>
      <c r="F23" s="42">
        <f>SUM(E20:E23)</f>
        <v>1452</v>
      </c>
    </row>
    <row r="24" spans="1:6" ht="6" customHeight="1" x14ac:dyDescent="0.25">
      <c r="A24" s="46"/>
      <c r="B24" s="114"/>
      <c r="C24" s="116"/>
      <c r="D24" s="116"/>
      <c r="E24" s="116"/>
      <c r="F24" s="117"/>
    </row>
    <row r="25" spans="1:6" ht="15.95" customHeight="1" x14ac:dyDescent="0.25">
      <c r="A25" s="100" t="s">
        <v>44</v>
      </c>
      <c r="B25" s="114"/>
      <c r="C25" s="39" t="s">
        <v>45</v>
      </c>
      <c r="D25" s="40" t="s">
        <v>46</v>
      </c>
      <c r="E25" s="35">
        <v>1500</v>
      </c>
      <c r="F25" s="42"/>
    </row>
    <row r="26" spans="1:6" ht="15.95" customHeight="1" x14ac:dyDescent="0.25">
      <c r="A26" s="104"/>
      <c r="B26" s="114"/>
      <c r="C26" s="39" t="s">
        <v>47</v>
      </c>
      <c r="D26" s="40" t="s">
        <v>48</v>
      </c>
      <c r="E26" s="35">
        <v>500</v>
      </c>
      <c r="F26" s="42"/>
    </row>
    <row r="27" spans="1:6" ht="32.1" customHeight="1" x14ac:dyDescent="0.25">
      <c r="A27" s="104"/>
      <c r="B27" s="114"/>
      <c r="C27" s="43" t="s">
        <v>49</v>
      </c>
      <c r="D27" s="45" t="s">
        <v>50</v>
      </c>
      <c r="E27" s="47">
        <v>676</v>
      </c>
      <c r="F27" s="42"/>
    </row>
    <row r="28" spans="1:6" ht="32.1" customHeight="1" thickBot="1" x14ac:dyDescent="0.3">
      <c r="A28" s="105"/>
      <c r="B28" s="115"/>
      <c r="C28" s="48" t="s">
        <v>51</v>
      </c>
      <c r="D28" s="49" t="s">
        <v>52</v>
      </c>
      <c r="E28" s="50">
        <v>900</v>
      </c>
      <c r="F28" s="29">
        <f>SUM(E25:E28)</f>
        <v>3576</v>
      </c>
    </row>
    <row r="29" spans="1:6" ht="10.5" customHeight="1" thickBot="1" x14ac:dyDescent="0.3">
      <c r="A29" s="51"/>
      <c r="B29" s="52"/>
      <c r="C29" s="53"/>
      <c r="D29" s="54"/>
      <c r="E29" s="30"/>
      <c r="F29" s="31"/>
    </row>
    <row r="30" spans="1:6" ht="15.95" customHeight="1" x14ac:dyDescent="0.25">
      <c r="A30" s="118" t="s">
        <v>53</v>
      </c>
      <c r="B30" s="119" t="s">
        <v>54</v>
      </c>
      <c r="C30" s="22" t="s">
        <v>55</v>
      </c>
      <c r="D30" s="55" t="s">
        <v>56</v>
      </c>
      <c r="E30" s="24">
        <v>900</v>
      </c>
      <c r="F30" s="25"/>
    </row>
    <row r="31" spans="1:6" ht="48.75" customHeight="1" x14ac:dyDescent="0.25">
      <c r="A31" s="104"/>
      <c r="B31" s="120"/>
      <c r="C31" s="39" t="s">
        <v>57</v>
      </c>
      <c r="D31" s="40" t="s">
        <v>58</v>
      </c>
      <c r="E31" s="56">
        <v>1300</v>
      </c>
      <c r="F31" s="36">
        <f>SUM(E30:E31)</f>
        <v>2200</v>
      </c>
    </row>
    <row r="32" spans="1:6" ht="6" customHeight="1" x14ac:dyDescent="0.25">
      <c r="A32" s="57"/>
      <c r="B32" s="120"/>
      <c r="C32" s="58"/>
      <c r="D32" s="122"/>
      <c r="E32" s="122"/>
      <c r="F32" s="123"/>
    </row>
    <row r="33" spans="1:6" ht="48.75" customHeight="1" x14ac:dyDescent="0.25">
      <c r="A33" s="124" t="s">
        <v>59</v>
      </c>
      <c r="B33" s="120"/>
      <c r="C33" s="39" t="s">
        <v>60</v>
      </c>
      <c r="D33" s="40" t="s">
        <v>61</v>
      </c>
      <c r="E33" s="59">
        <v>450</v>
      </c>
      <c r="F33" s="41"/>
    </row>
    <row r="34" spans="1:6" ht="48.75" customHeight="1" x14ac:dyDescent="0.25">
      <c r="A34" s="101"/>
      <c r="B34" s="120"/>
      <c r="C34" s="39" t="s">
        <v>62</v>
      </c>
      <c r="D34" s="60" t="s">
        <v>63</v>
      </c>
      <c r="E34" s="61">
        <v>250</v>
      </c>
      <c r="F34" s="42"/>
    </row>
    <row r="35" spans="1:6" ht="15.95" customHeight="1" x14ac:dyDescent="0.25">
      <c r="A35" s="101"/>
      <c r="B35" s="120"/>
      <c r="C35" s="62" t="s">
        <v>64</v>
      </c>
      <c r="D35" s="60" t="s">
        <v>65</v>
      </c>
      <c r="E35" s="61">
        <v>350</v>
      </c>
      <c r="F35" s="36">
        <f>SUM(E33:E35)</f>
        <v>1050</v>
      </c>
    </row>
    <row r="36" spans="1:6" ht="6" customHeight="1" x14ac:dyDescent="0.25">
      <c r="A36" s="57"/>
      <c r="B36" s="120"/>
      <c r="C36" s="58"/>
      <c r="D36" s="102"/>
      <c r="E36" s="102"/>
      <c r="F36" s="103"/>
    </row>
    <row r="37" spans="1:6" ht="31.5" customHeight="1" x14ac:dyDescent="0.25">
      <c r="A37" s="63" t="s">
        <v>66</v>
      </c>
      <c r="B37" s="120"/>
      <c r="C37" s="39" t="s">
        <v>67</v>
      </c>
      <c r="D37" s="40" t="s">
        <v>68</v>
      </c>
      <c r="E37" s="59">
        <v>175</v>
      </c>
      <c r="F37" s="64">
        <f>SUM(E37)</f>
        <v>175</v>
      </c>
    </row>
    <row r="38" spans="1:6" ht="6" customHeight="1" x14ac:dyDescent="0.25">
      <c r="A38" s="57"/>
      <c r="B38" s="120"/>
      <c r="C38" s="58"/>
      <c r="D38" s="122"/>
      <c r="E38" s="122"/>
      <c r="F38" s="123"/>
    </row>
    <row r="39" spans="1:6" ht="16.5" customHeight="1" x14ac:dyDescent="0.25">
      <c r="A39" s="100" t="s">
        <v>69</v>
      </c>
      <c r="B39" s="120"/>
      <c r="C39" s="39" t="s">
        <v>70</v>
      </c>
      <c r="D39" s="40" t="s">
        <v>71</v>
      </c>
      <c r="E39" s="65">
        <v>900</v>
      </c>
      <c r="F39" s="41"/>
    </row>
    <row r="40" spans="1:6" ht="16.5" customHeight="1" x14ac:dyDescent="0.25">
      <c r="A40" s="101"/>
      <c r="B40" s="120"/>
      <c r="C40" s="62" t="s">
        <v>72</v>
      </c>
      <c r="D40" s="60" t="s">
        <v>73</v>
      </c>
      <c r="E40" s="61">
        <v>250</v>
      </c>
      <c r="F40" s="36">
        <f>SUM(E39:E40)</f>
        <v>1150</v>
      </c>
    </row>
    <row r="41" spans="1:6" ht="6" customHeight="1" x14ac:dyDescent="0.25">
      <c r="A41" s="66"/>
      <c r="B41" s="120"/>
      <c r="C41" s="67"/>
      <c r="D41" s="102"/>
      <c r="E41" s="102"/>
      <c r="F41" s="103"/>
    </row>
    <row r="42" spans="1:6" ht="32.25" customHeight="1" x14ac:dyDescent="0.25">
      <c r="A42" s="100" t="s">
        <v>74</v>
      </c>
      <c r="B42" s="120"/>
      <c r="C42" s="33" t="s">
        <v>75</v>
      </c>
      <c r="D42" s="68" t="s">
        <v>76</v>
      </c>
      <c r="E42" s="65">
        <v>125</v>
      </c>
      <c r="F42" s="69"/>
    </row>
    <row r="43" spans="1:6" ht="31.5" customHeight="1" x14ac:dyDescent="0.25">
      <c r="A43" s="104"/>
      <c r="B43" s="120"/>
      <c r="C43" s="62" t="s">
        <v>77</v>
      </c>
      <c r="D43" s="60" t="s">
        <v>78</v>
      </c>
      <c r="E43" s="70">
        <v>200</v>
      </c>
      <c r="F43" s="71"/>
    </row>
    <row r="44" spans="1:6" ht="15.95" customHeight="1" x14ac:dyDescent="0.25">
      <c r="A44" s="104"/>
      <c r="B44" s="120"/>
      <c r="C44" s="62" t="s">
        <v>79</v>
      </c>
      <c r="D44" s="60" t="s">
        <v>80</v>
      </c>
      <c r="E44" s="61">
        <v>500</v>
      </c>
      <c r="F44" s="42"/>
    </row>
    <row r="45" spans="1:6" ht="31.5" customHeight="1" x14ac:dyDescent="0.25">
      <c r="A45" s="104"/>
      <c r="B45" s="120"/>
      <c r="C45" s="62" t="s">
        <v>81</v>
      </c>
      <c r="D45" s="60" t="s">
        <v>82</v>
      </c>
      <c r="E45" s="61">
        <v>1435</v>
      </c>
      <c r="F45" s="42"/>
    </row>
    <row r="46" spans="1:6" ht="31.5" customHeight="1" x14ac:dyDescent="0.25">
      <c r="A46" s="104"/>
      <c r="B46" s="120"/>
      <c r="C46" s="62" t="s">
        <v>83</v>
      </c>
      <c r="D46" s="60" t="s">
        <v>84</v>
      </c>
      <c r="E46" s="61">
        <v>150</v>
      </c>
      <c r="F46" s="42"/>
    </row>
    <row r="47" spans="1:6" ht="31.5" customHeight="1" thickBot="1" x14ac:dyDescent="0.3">
      <c r="A47" s="105"/>
      <c r="B47" s="121"/>
      <c r="C47" s="26" t="s">
        <v>85</v>
      </c>
      <c r="D47" s="27" t="s">
        <v>86</v>
      </c>
      <c r="E47" s="28">
        <v>0</v>
      </c>
      <c r="F47" s="29">
        <f>SUM(E42:E47)</f>
        <v>2410</v>
      </c>
    </row>
    <row r="48" spans="1:6" ht="10.5" customHeight="1" thickBot="1" x14ac:dyDescent="0.3">
      <c r="A48" s="72"/>
      <c r="B48" s="52"/>
      <c r="C48" s="73"/>
      <c r="D48" s="74"/>
      <c r="E48" s="30"/>
      <c r="F48" s="31"/>
    </row>
    <row r="49" spans="1:6" ht="49.5" customHeight="1" thickBot="1" x14ac:dyDescent="0.3">
      <c r="A49" s="10" t="s">
        <v>10</v>
      </c>
      <c r="B49" s="75" t="s">
        <v>87</v>
      </c>
      <c r="C49" s="12" t="s">
        <v>88</v>
      </c>
      <c r="D49" s="76" t="s">
        <v>89</v>
      </c>
      <c r="E49" s="14">
        <v>1100</v>
      </c>
      <c r="F49" s="15">
        <f>SUM(E49)</f>
        <v>1100</v>
      </c>
    </row>
    <row r="50" spans="1:6" ht="10.5" customHeight="1" thickBot="1" x14ac:dyDescent="0.3">
      <c r="A50" s="72"/>
      <c r="B50" s="52"/>
      <c r="C50" s="53"/>
      <c r="D50" s="54"/>
      <c r="E50" s="30"/>
      <c r="F50" s="31"/>
    </row>
    <row r="51" spans="1:6" ht="31.5" customHeight="1" x14ac:dyDescent="0.25">
      <c r="A51" s="77" t="s">
        <v>90</v>
      </c>
      <c r="B51" s="106" t="s">
        <v>91</v>
      </c>
      <c r="C51" s="32" t="s">
        <v>92</v>
      </c>
      <c r="D51" s="23" t="s">
        <v>93</v>
      </c>
      <c r="E51" s="24">
        <v>850</v>
      </c>
      <c r="F51" s="78">
        <f>SUM(E51)</f>
        <v>850</v>
      </c>
    </row>
    <row r="52" spans="1:6" ht="6" customHeight="1" x14ac:dyDescent="0.25">
      <c r="A52" s="79"/>
      <c r="B52" s="107"/>
      <c r="C52" s="80"/>
      <c r="D52" s="109"/>
      <c r="E52" s="109"/>
      <c r="F52" s="110"/>
    </row>
    <row r="53" spans="1:6" ht="32.1" customHeight="1" x14ac:dyDescent="0.25">
      <c r="A53" s="100" t="s">
        <v>94</v>
      </c>
      <c r="B53" s="107"/>
      <c r="C53" s="39" t="s">
        <v>95</v>
      </c>
      <c r="D53" s="40" t="s">
        <v>96</v>
      </c>
      <c r="E53" s="35">
        <v>800</v>
      </c>
      <c r="F53" s="81"/>
    </row>
    <row r="54" spans="1:6" ht="15.95" customHeight="1" x14ac:dyDescent="0.25">
      <c r="A54" s="104"/>
      <c r="B54" s="107"/>
      <c r="C54" s="62" t="s">
        <v>97</v>
      </c>
      <c r="D54" s="60" t="s">
        <v>98</v>
      </c>
      <c r="E54" s="61">
        <v>500</v>
      </c>
      <c r="F54" s="42"/>
    </row>
    <row r="55" spans="1:6" ht="15.95" customHeight="1" x14ac:dyDescent="0.25">
      <c r="A55" s="104"/>
      <c r="B55" s="107"/>
      <c r="C55" s="62" t="s">
        <v>99</v>
      </c>
      <c r="D55" s="60" t="s">
        <v>100</v>
      </c>
      <c r="E55" s="61">
        <v>800</v>
      </c>
      <c r="F55" s="42"/>
    </row>
    <row r="56" spans="1:6" ht="31.5" customHeight="1" thickBot="1" x14ac:dyDescent="0.3">
      <c r="A56" s="105"/>
      <c r="B56" s="108"/>
      <c r="C56" s="26" t="s">
        <v>101</v>
      </c>
      <c r="D56" s="27" t="s">
        <v>102</v>
      </c>
      <c r="E56" s="28">
        <v>800</v>
      </c>
      <c r="F56" s="29">
        <f>SUM(E53:E56)</f>
        <v>2900</v>
      </c>
    </row>
    <row r="57" spans="1:6" ht="16.5" customHeight="1" thickBot="1" x14ac:dyDescent="0.3">
      <c r="A57" s="72"/>
      <c r="B57" s="52"/>
      <c r="C57" s="53"/>
      <c r="D57" s="54"/>
      <c r="E57" s="82" t="s">
        <v>103</v>
      </c>
      <c r="F57" s="83">
        <f>F56+F51+F49+F47+F40+F37+F35+F31+F28+F23+F18+F11+F8+F5</f>
        <v>24263</v>
      </c>
    </row>
    <row r="58" spans="1:6" ht="10.5" customHeight="1" thickBot="1" x14ac:dyDescent="0.3">
      <c r="A58" s="72"/>
      <c r="B58" s="52"/>
      <c r="C58" s="84"/>
      <c r="D58" s="85"/>
      <c r="E58" s="86"/>
      <c r="F58" s="87"/>
    </row>
    <row r="59" spans="1:6" ht="45.75" thickBot="1" x14ac:dyDescent="0.3">
      <c r="A59" s="10"/>
      <c r="B59" s="88" t="s">
        <v>104</v>
      </c>
      <c r="C59" s="89"/>
      <c r="D59" s="90" t="s">
        <v>105</v>
      </c>
      <c r="E59" s="14">
        <v>5800</v>
      </c>
      <c r="F59" s="91"/>
    </row>
    <row r="60" spans="1:6" ht="15.75" thickBot="1" x14ac:dyDescent="0.3">
      <c r="A60" s="92"/>
      <c r="B60" s="93"/>
      <c r="C60" s="94"/>
      <c r="D60" s="95"/>
      <c r="E60" s="96"/>
      <c r="F60" s="97"/>
    </row>
    <row r="61" spans="1:6" ht="45.75" thickBot="1" x14ac:dyDescent="0.3">
      <c r="A61" s="10"/>
      <c r="B61" s="88" t="s">
        <v>106</v>
      </c>
      <c r="C61" s="89"/>
      <c r="D61" s="90"/>
      <c r="E61" s="14">
        <v>1065</v>
      </c>
      <c r="F61" s="98"/>
    </row>
    <row r="62" spans="1:6" ht="16.5" thickBot="1" x14ac:dyDescent="0.3">
      <c r="E62" s="82" t="s">
        <v>107</v>
      </c>
      <c r="F62" s="99">
        <f>E59+E61</f>
        <v>6865</v>
      </c>
    </row>
  </sheetData>
  <mergeCells count="24">
    <mergeCell ref="A1:D1"/>
    <mergeCell ref="C3:D3"/>
    <mergeCell ref="A7:A8"/>
    <mergeCell ref="B7:B8"/>
    <mergeCell ref="A10:A11"/>
    <mergeCell ref="B10:B18"/>
    <mergeCell ref="D12:F12"/>
    <mergeCell ref="A13:A18"/>
    <mergeCell ref="A20:A23"/>
    <mergeCell ref="B20:B28"/>
    <mergeCell ref="C24:F24"/>
    <mergeCell ref="A25:A28"/>
    <mergeCell ref="A30:A31"/>
    <mergeCell ref="B30:B47"/>
    <mergeCell ref="D32:F32"/>
    <mergeCell ref="A33:A35"/>
    <mergeCell ref="D36:F36"/>
    <mergeCell ref="D38:F38"/>
    <mergeCell ref="A39:A40"/>
    <mergeCell ref="D41:F41"/>
    <mergeCell ref="A42:A47"/>
    <mergeCell ref="B51:B56"/>
    <mergeCell ref="D52:F52"/>
    <mergeCell ref="A53:A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7335E1805E44495268AE629753871" ma:contentTypeVersion="6" ma:contentTypeDescription="Create a new document." ma:contentTypeScope="" ma:versionID="bafd424518a3d855d9383cb3da8610d1">
  <xsd:schema xmlns:xsd="http://www.w3.org/2001/XMLSchema" xmlns:xs="http://www.w3.org/2001/XMLSchema" xmlns:p="http://schemas.microsoft.com/office/2006/metadata/properties" xmlns:ns2="a4c11e10-6fbc-43d3-ac72-3e5fce9ced22" targetNamespace="http://schemas.microsoft.com/office/2006/metadata/properties" ma:root="true" ma:fieldsID="c1e546dc03a8a1795afe111ee3498295" ns2:_="">
    <xsd:import namespace="a4c11e10-6fbc-43d3-ac72-3e5fce9ce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11e10-6fbc-43d3-ac72-3e5fce9ced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BF6239-1240-403B-A970-10E9A6E6BBDD}"/>
</file>

<file path=customXml/itemProps2.xml><?xml version="1.0" encoding="utf-8"?>
<ds:datastoreItem xmlns:ds="http://schemas.openxmlformats.org/officeDocument/2006/customXml" ds:itemID="{2C13C5CE-8C19-4B38-96F3-94AF0654528C}"/>
</file>

<file path=customXml/itemProps3.xml><?xml version="1.0" encoding="utf-8"?>
<ds:datastoreItem xmlns:ds="http://schemas.openxmlformats.org/officeDocument/2006/customXml" ds:itemID="{BB19E037-9F12-4C87-B35F-078A69173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Federal Aviation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Dunderman, Gloria (FAA)</dc:creator>
  <cp:lastModifiedBy>Owner</cp:lastModifiedBy>
  <dcterms:created xsi:type="dcterms:W3CDTF">2014-02-12T18:56:29Z</dcterms:created>
  <dcterms:modified xsi:type="dcterms:W3CDTF">2014-02-13T21:54:46Z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0x0101009DA7335E1805E44495268AE629753871</vt:lpwstr>
  </property>
</Properties>
</file>