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hidePivotFieldList="1" defaultThemeVersion="124226"/>
  <mc:AlternateContent xmlns:mc="http://schemas.openxmlformats.org/markup-compatibility/2006">
    <mc:Choice Requires="x15">
      <x15ac:absPath xmlns:x15ac="http://schemas.microsoft.com/office/spreadsheetml/2010/11/ac" url="https://usfaa-my.sharepoint.com/personal/georgia_stash_faa_gov/Documents/3 WEB/"/>
    </mc:Choice>
  </mc:AlternateContent>
  <xr:revisionPtr revIDLastSave="0" documentId="8_{5FEF88B8-1EE3-4BA6-9F2E-58D57F850DAE}" xr6:coauthVersionLast="47" xr6:coauthVersionMax="47" xr10:uidLastSave="{00000000-0000-0000-0000-000000000000}"/>
  <bookViews>
    <workbookView xWindow="-108" yWindow="-108" windowWidth="23256" windowHeight="12456" activeTab="4" xr2:uid="{00000000-000D-0000-FFFF-FFFF00000000}"/>
  </bookViews>
  <sheets>
    <sheet name="Instructions" sheetId="8" r:id="rId1"/>
    <sheet name="CPL" sheetId="6" r:id="rId2"/>
    <sheet name="Data" sheetId="1" r:id="rId3"/>
    <sheet name="Sheet1" sheetId="9" state="hidden" r:id="rId4"/>
    <sheet name="Revision History" sheetId="10" r:id="rId5"/>
  </sheets>
  <definedNames>
    <definedName name="_xlnm._FilterDatabase" localSheetId="2" hidden="1">Data!$A$1:$J$517</definedName>
    <definedName name="Slicer_Heading">#N/A</definedName>
  </definedNames>
  <calcPr calcId="191028"/>
  <pivotCaches>
    <pivotCache cacheId="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1" l="1"/>
  <c r="L19" i="1"/>
  <c r="L21" i="1"/>
  <c r="L20" i="1"/>
  <c r="L487" i="1"/>
  <c r="L443" i="1"/>
  <c r="L360" i="1"/>
  <c r="L339" i="1"/>
  <c r="L337" i="1"/>
  <c r="L336" i="1"/>
  <c r="L334" i="1"/>
  <c r="L333" i="1"/>
  <c r="L332" i="1"/>
  <c r="L331" i="1"/>
  <c r="L323" i="1"/>
  <c r="L322" i="1"/>
  <c r="L321" i="1"/>
  <c r="L308" i="1"/>
  <c r="L304" i="1"/>
  <c r="L303" i="1"/>
  <c r="L302" i="1"/>
  <c r="L299" i="1"/>
  <c r="L298" i="1"/>
  <c r="L297" i="1"/>
  <c r="L294" i="1"/>
  <c r="L293" i="1"/>
  <c r="L292" i="1"/>
  <c r="L284" i="1"/>
  <c r="L283" i="1"/>
  <c r="L282" i="1"/>
  <c r="L281" i="1"/>
  <c r="L269" i="1"/>
  <c r="L268" i="1"/>
  <c r="L267" i="1"/>
  <c r="L266" i="1"/>
  <c r="L265" i="1"/>
  <c r="L259" i="1"/>
  <c r="L258" i="1"/>
  <c r="L257" i="1"/>
  <c r="L256" i="1"/>
  <c r="L246" i="1"/>
  <c r="L233" i="1"/>
  <c r="L232" i="1"/>
  <c r="L231" i="1"/>
  <c r="L205" i="1"/>
  <c r="L188" i="1"/>
  <c r="L187" i="1"/>
  <c r="L182" i="1"/>
  <c r="L178" i="1"/>
  <c r="L177" i="1"/>
  <c r="L162" i="1"/>
  <c r="L149" i="1"/>
  <c r="L140" i="1"/>
  <c r="L122" i="1"/>
  <c r="L121" i="1"/>
  <c r="L120" i="1"/>
  <c r="L119" i="1"/>
  <c r="L43" i="1"/>
  <c r="L45" i="1"/>
  <c r="L44" i="1"/>
  <c r="L40" i="1"/>
  <c r="L28" i="1"/>
  <c r="L22" i="1"/>
  <c r="L5" i="1"/>
  <c r="D229" i="1" l="1"/>
  <c r="D226" i="1"/>
  <c r="D227" i="1"/>
  <c r="D228" i="1"/>
  <c r="L444" i="1"/>
  <c r="L104" i="1" l="1"/>
  <c r="L408" i="1"/>
  <c r="L55" i="1" l="1"/>
  <c r="L63" i="1"/>
  <c r="L60" i="1"/>
  <c r="L58" i="1"/>
  <c r="L383" i="1"/>
  <c r="L62" i="1" l="1"/>
  <c r="L57" i="1"/>
  <c r="L65" i="1"/>
  <c r="L66" i="1"/>
  <c r="L59" i="1"/>
  <c r="L56" i="1"/>
  <c r="L54" i="1"/>
  <c r="L53" i="1"/>
  <c r="L52" i="1"/>
  <c r="L51" i="1"/>
  <c r="L33" i="1" l="1"/>
  <c r="L34" i="1"/>
  <c r="L35" i="1"/>
  <c r="L36" i="1"/>
  <c r="L6" i="1" l="1"/>
  <c r="L7" i="1"/>
  <c r="L8" i="1"/>
  <c r="L9" i="1"/>
  <c r="L10" i="1"/>
  <c r="L11" i="1"/>
  <c r="L12" i="1"/>
  <c r="L13" i="1"/>
  <c r="L14" i="1"/>
  <c r="L15" i="1"/>
  <c r="L16" i="1"/>
  <c r="L17" i="1"/>
  <c r="L18" i="1"/>
  <c r="L23" i="1"/>
  <c r="L24" i="1"/>
  <c r="L27" i="1"/>
  <c r="L29" i="1"/>
  <c r="L30" i="1"/>
  <c r="L31" i="1"/>
  <c r="L32" i="1"/>
  <c r="L37" i="1"/>
  <c r="L38" i="1"/>
  <c r="L39" i="1"/>
  <c r="L42" i="1"/>
  <c r="L46" i="1"/>
  <c r="L47" i="1"/>
  <c r="L48" i="1"/>
  <c r="L49" i="1"/>
  <c r="L50" i="1"/>
  <c r="L61" i="1"/>
  <c r="L64" i="1"/>
  <c r="L67" i="1"/>
  <c r="L68" i="1"/>
  <c r="L69" i="1"/>
  <c r="L70" i="1"/>
  <c r="L71" i="1"/>
  <c r="L72" i="1"/>
  <c r="L73" i="1"/>
  <c r="L74" i="1"/>
  <c r="L75" i="1"/>
  <c r="L78" i="1"/>
  <c r="L79" i="1"/>
  <c r="L84" i="1"/>
  <c r="L86" i="1"/>
  <c r="L87" i="1"/>
  <c r="L88" i="1"/>
  <c r="L89" i="1"/>
  <c r="L90" i="1"/>
  <c r="L91" i="1"/>
  <c r="L92" i="1"/>
  <c r="L93" i="1"/>
  <c r="L96" i="1"/>
  <c r="L98" i="1"/>
  <c r="L99" i="1"/>
  <c r="L101" i="1"/>
  <c r="L102" i="1"/>
  <c r="L103" i="1"/>
  <c r="L106" i="1"/>
  <c r="L107" i="1"/>
  <c r="L108" i="1"/>
  <c r="L109" i="1"/>
  <c r="L110" i="1"/>
  <c r="L111" i="1"/>
  <c r="L112" i="1"/>
  <c r="L113" i="1"/>
  <c r="L114" i="1"/>
  <c r="L115" i="1"/>
  <c r="L116" i="1"/>
  <c r="L117" i="1"/>
  <c r="L118" i="1"/>
  <c r="L123" i="1"/>
  <c r="L124" i="1"/>
  <c r="L125" i="1"/>
  <c r="L126" i="1"/>
  <c r="L127" i="1"/>
  <c r="L128" i="1"/>
  <c r="L129" i="1"/>
  <c r="L130" i="1"/>
  <c r="L131" i="1"/>
  <c r="L132" i="1"/>
  <c r="L133" i="1"/>
  <c r="L136" i="1"/>
  <c r="L137" i="1"/>
  <c r="L144" i="1"/>
  <c r="L156" i="1"/>
  <c r="L157" i="1"/>
  <c r="L158" i="1"/>
  <c r="L159" i="1"/>
  <c r="L160" i="1"/>
  <c r="L161" i="1"/>
  <c r="L163" i="1"/>
  <c r="L164" i="1"/>
  <c r="L170" i="1"/>
  <c r="L173" i="1"/>
  <c r="L174" i="1"/>
  <c r="L175" i="1"/>
  <c r="L176" i="1"/>
  <c r="L179" i="1"/>
  <c r="L180" i="1"/>
  <c r="L181" i="1"/>
  <c r="L183" i="1"/>
  <c r="L184" i="1"/>
  <c r="L185" i="1"/>
  <c r="L186" i="1"/>
  <c r="L189" i="1"/>
  <c r="L190" i="1"/>
  <c r="L191" i="1"/>
  <c r="L192" i="1"/>
  <c r="L193" i="1"/>
  <c r="L194" i="1"/>
  <c r="L195" i="1"/>
  <c r="L196" i="1"/>
  <c r="L197" i="1"/>
  <c r="L198" i="1"/>
  <c r="L200" i="1"/>
  <c r="L201" i="1"/>
  <c r="L202" i="1"/>
  <c r="L203" i="1"/>
  <c r="L204" i="1"/>
  <c r="L206" i="1"/>
  <c r="L207" i="1"/>
  <c r="L208" i="1"/>
  <c r="L209" i="1"/>
  <c r="L210" i="1"/>
  <c r="L211" i="1"/>
  <c r="L212" i="1"/>
  <c r="L213" i="1"/>
  <c r="L214" i="1"/>
  <c r="L215" i="1"/>
  <c r="L216" i="1"/>
  <c r="L217" i="1"/>
  <c r="L218" i="1"/>
  <c r="L219" i="1"/>
  <c r="L220" i="1"/>
  <c r="L221" i="1"/>
  <c r="L222" i="1"/>
  <c r="L223" i="1"/>
  <c r="L224" i="1"/>
  <c r="L225" i="1"/>
  <c r="L230" i="1"/>
  <c r="L234" i="1"/>
  <c r="L235" i="1"/>
  <c r="L236" i="1"/>
  <c r="L237" i="1"/>
  <c r="L238" i="1"/>
  <c r="L239" i="1"/>
  <c r="L240" i="1"/>
  <c r="L241" i="1"/>
  <c r="L242" i="1"/>
  <c r="L243" i="1"/>
  <c r="L244" i="1"/>
  <c r="L245" i="1"/>
  <c r="L247" i="1"/>
  <c r="L248" i="1"/>
  <c r="L249" i="1"/>
  <c r="L250" i="1"/>
  <c r="L251" i="1"/>
  <c r="L252" i="1"/>
  <c r="L254" i="1"/>
  <c r="L255" i="1"/>
  <c r="L260" i="1"/>
  <c r="L261" i="1"/>
  <c r="L262" i="1"/>
  <c r="L263" i="1"/>
  <c r="L264" i="1"/>
  <c r="L270" i="1"/>
  <c r="L271" i="1"/>
  <c r="L272" i="1"/>
  <c r="L273" i="1"/>
  <c r="L274" i="1"/>
  <c r="L275" i="1"/>
  <c r="L276" i="1"/>
  <c r="L277" i="1"/>
  <c r="L278" i="1"/>
  <c r="L279" i="1"/>
  <c r="L280" i="1"/>
  <c r="L285" i="1"/>
  <c r="L286" i="1"/>
  <c r="L287" i="1"/>
  <c r="L288" i="1"/>
  <c r="L289" i="1"/>
  <c r="L295" i="1"/>
  <c r="L300" i="1"/>
  <c r="L305" i="1"/>
  <c r="L306" i="1"/>
  <c r="L307" i="1"/>
  <c r="L309" i="1"/>
  <c r="L310" i="1"/>
  <c r="L311" i="1"/>
  <c r="L312" i="1"/>
  <c r="L313" i="1"/>
  <c r="L314" i="1"/>
  <c r="L315" i="1"/>
  <c r="L316" i="1"/>
  <c r="L317" i="1"/>
  <c r="L318" i="1"/>
  <c r="L319" i="1"/>
  <c r="L320" i="1"/>
  <c r="L324" i="1"/>
  <c r="L325" i="1"/>
  <c r="L326" i="1"/>
  <c r="L327" i="1"/>
  <c r="L328" i="1"/>
  <c r="L329" i="1"/>
  <c r="L330" i="1"/>
  <c r="L338" i="1"/>
  <c r="L340" i="1"/>
  <c r="L341" i="1"/>
  <c r="L342" i="1"/>
  <c r="L344" i="1"/>
  <c r="L348" i="1"/>
  <c r="L349" i="1"/>
  <c r="L350" i="1"/>
  <c r="L351" i="1"/>
  <c r="L352" i="1"/>
  <c r="L353" i="1"/>
  <c r="L355" i="1"/>
  <c r="L356" i="1"/>
  <c r="L361" i="1"/>
  <c r="L362" i="1"/>
  <c r="L363" i="1"/>
  <c r="L364" i="1"/>
  <c r="L365" i="1"/>
  <c r="L366" i="1"/>
  <c r="L367" i="1"/>
  <c r="L368" i="1"/>
  <c r="L373" i="1"/>
  <c r="L374" i="1"/>
  <c r="L375" i="1"/>
  <c r="L376" i="1"/>
  <c r="L377" i="1"/>
  <c r="L380" i="1"/>
  <c r="L381" i="1"/>
  <c r="L382" i="1"/>
  <c r="L384" i="1"/>
  <c r="L385" i="1"/>
  <c r="L386" i="1"/>
  <c r="L387" i="1"/>
  <c r="L388" i="1"/>
  <c r="L391" i="1"/>
  <c r="L392" i="1"/>
  <c r="L393" i="1"/>
  <c r="L394" i="1"/>
  <c r="L395" i="1"/>
  <c r="L396" i="1"/>
  <c r="L399" i="1"/>
  <c r="L400" i="1"/>
  <c r="L401" i="1"/>
  <c r="L402" i="1"/>
  <c r="L403" i="1"/>
  <c r="L404" i="1"/>
  <c r="L406" i="1"/>
  <c r="L409" i="1"/>
  <c r="L410" i="1"/>
  <c r="L411" i="1"/>
  <c r="L412" i="1"/>
  <c r="L413" i="1"/>
  <c r="L415" i="1"/>
  <c r="L416" i="1"/>
  <c r="L418" i="1"/>
  <c r="L419" i="1"/>
  <c r="L420" i="1"/>
  <c r="L421" i="1"/>
  <c r="L422" i="1"/>
  <c r="L423" i="1"/>
  <c r="L424" i="1"/>
  <c r="L425" i="1"/>
  <c r="L431" i="1"/>
  <c r="L432" i="1"/>
  <c r="L433" i="1"/>
  <c r="L434" i="1"/>
  <c r="L435" i="1"/>
  <c r="L436" i="1"/>
  <c r="L437" i="1"/>
  <c r="L438" i="1"/>
  <c r="L439" i="1"/>
  <c r="L440" i="1"/>
  <c r="L441" i="1"/>
  <c r="L442" i="1"/>
  <c r="L446" i="1"/>
  <c r="L447" i="1"/>
  <c r="L448" i="1"/>
  <c r="L449" i="1"/>
  <c r="L451" i="1"/>
  <c r="L452" i="1"/>
  <c r="L453" i="1"/>
  <c r="L454" i="1"/>
  <c r="L455" i="1"/>
  <c r="L456" i="1"/>
  <c r="L457"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8" i="1"/>
  <c r="L489" i="1"/>
  <c r="L490" i="1"/>
  <c r="L491" i="1"/>
  <c r="L492" i="1"/>
  <c r="L493" i="1"/>
  <c r="L494" i="1"/>
  <c r="L496" i="1"/>
  <c r="L497" i="1"/>
  <c r="L498" i="1"/>
  <c r="L499" i="1"/>
  <c r="L500" i="1"/>
  <c r="L501" i="1"/>
  <c r="L502" i="1"/>
  <c r="L503" i="1"/>
  <c r="L504" i="1"/>
  <c r="L505" i="1"/>
  <c r="L506" i="1"/>
  <c r="L510" i="1"/>
  <c r="L511" i="1"/>
  <c r="L512" i="1"/>
  <c r="L514" i="1"/>
  <c r="L515" i="1"/>
  <c r="L516" i="1"/>
  <c r="L517" i="1"/>
  <c r="L226" i="1"/>
  <c r="L227" i="1"/>
  <c r="L228" i="1"/>
  <c r="L229" i="1"/>
  <c r="L4" i="1"/>
  <c r="Q6" i="6"/>
  <c r="Q7" i="6"/>
  <c r="Q8" i="6"/>
  <c r="Q9" i="6"/>
  <c r="Q10" i="6"/>
  <c r="Q11" i="6"/>
  <c r="Q12" i="6"/>
  <c r="Q13" i="6"/>
  <c r="Q14" i="6"/>
  <c r="Q15" i="6"/>
  <c r="Q16" i="6"/>
  <c r="Q17" i="6"/>
  <c r="Q18" i="6"/>
  <c r="Q19" i="6"/>
  <c r="Q20" i="6"/>
  <c r="Q21" i="6"/>
  <c r="Q22" i="6"/>
  <c r="L2" i="1"/>
  <c r="Q23" i="6" l="1"/>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145" i="6"/>
  <c r="Q146" i="6"/>
  <c r="Q147" i="6"/>
  <c r="Q148" i="6"/>
  <c r="Q149" i="6"/>
  <c r="Q150" i="6"/>
  <c r="Q151" i="6"/>
  <c r="Q152" i="6"/>
  <c r="Q153" i="6"/>
  <c r="Q154" i="6"/>
  <c r="Q155" i="6"/>
  <c r="Q156" i="6"/>
  <c r="Q157" i="6"/>
  <c r="Q158" i="6"/>
  <c r="Q159" i="6"/>
  <c r="Q160" i="6"/>
  <c r="Q161" i="6"/>
  <c r="Q162" i="6"/>
  <c r="Q163" i="6"/>
  <c r="Q164" i="6"/>
  <c r="Q165" i="6"/>
  <c r="Q166" i="6"/>
  <c r="Q167" i="6"/>
  <c r="Q168" i="6"/>
  <c r="Q169" i="6"/>
  <c r="Q170" i="6"/>
  <c r="Q171" i="6"/>
  <c r="Q172" i="6"/>
  <c r="Q173" i="6"/>
  <c r="Q174" i="6"/>
  <c r="Q175" i="6"/>
  <c r="Q176" i="6"/>
  <c r="Q177" i="6"/>
  <c r="Q178" i="6"/>
  <c r="Q179" i="6"/>
  <c r="Q180" i="6"/>
  <c r="Q181" i="6"/>
  <c r="Q182" i="6"/>
  <c r="Q183" i="6"/>
  <c r="Q184" i="6"/>
  <c r="Q185" i="6"/>
  <c r="Q186" i="6"/>
  <c r="Q187" i="6"/>
  <c r="Q188" i="6"/>
  <c r="Q189" i="6"/>
  <c r="Q190" i="6"/>
  <c r="Q191" i="6"/>
  <c r="Q192" i="6"/>
  <c r="Q193" i="6"/>
  <c r="Q194" i="6"/>
  <c r="Q195" i="6"/>
  <c r="Q196" i="6"/>
  <c r="Q197" i="6"/>
  <c r="Q198" i="6"/>
  <c r="Q199" i="6"/>
  <c r="Q200" i="6"/>
  <c r="Q201" i="6"/>
  <c r="Q202" i="6"/>
  <c r="Q203" i="6"/>
  <c r="Q204" i="6"/>
  <c r="Q205" i="6"/>
  <c r="Q206" i="6"/>
  <c r="Q207" i="6"/>
  <c r="Q208" i="6"/>
  <c r="Q209" i="6"/>
  <c r="Q210" i="6"/>
  <c r="Q211" i="6"/>
  <c r="Q212" i="6"/>
  <c r="Q213" i="6"/>
  <c r="Q214" i="6"/>
  <c r="Q215" i="6"/>
  <c r="Q216" i="6"/>
  <c r="Q217" i="6"/>
  <c r="Q218" i="6"/>
  <c r="Q219" i="6"/>
  <c r="Q220" i="6"/>
  <c r="Q221" i="6"/>
  <c r="Q222" i="6"/>
  <c r="Q223" i="6"/>
  <c r="Q224" i="6"/>
  <c r="Q225" i="6"/>
  <c r="Q226" i="6"/>
  <c r="Q227" i="6"/>
  <c r="Q228" i="6"/>
  <c r="Q229" i="6"/>
  <c r="Q230" i="6"/>
  <c r="Q231" i="6"/>
  <c r="Q232" i="6"/>
  <c r="Q233" i="6"/>
  <c r="Q234" i="6"/>
  <c r="Q235" i="6"/>
  <c r="Q236" i="6"/>
  <c r="Q237" i="6"/>
  <c r="Q238" i="6"/>
  <c r="Q239" i="6"/>
  <c r="Q240" i="6"/>
  <c r="Q241" i="6"/>
  <c r="Q242" i="6"/>
  <c r="Q243" i="6"/>
  <c r="Q244" i="6"/>
  <c r="Q245" i="6"/>
  <c r="Q246" i="6"/>
  <c r="Q247" i="6"/>
  <c r="Q248" i="6"/>
  <c r="Q249" i="6"/>
  <c r="Q250" i="6"/>
  <c r="Q251" i="6"/>
  <c r="Q252" i="6"/>
  <c r="Q253" i="6"/>
  <c r="Q254" i="6"/>
  <c r="Q255" i="6"/>
  <c r="Q256" i="6"/>
  <c r="Q257" i="6"/>
  <c r="Q258" i="6"/>
  <c r="Q259" i="6"/>
  <c r="Q260" i="6"/>
  <c r="Q261" i="6"/>
  <c r="Q262" i="6"/>
  <c r="Q263" i="6"/>
  <c r="Q264" i="6"/>
  <c r="Q265" i="6"/>
  <c r="Q266" i="6"/>
  <c r="Q267" i="6"/>
  <c r="Q268" i="6"/>
  <c r="Q269" i="6"/>
  <c r="Q270" i="6"/>
  <c r="Q271" i="6"/>
  <c r="Q272" i="6"/>
  <c r="Q273" i="6"/>
  <c r="Q274" i="6"/>
  <c r="Q275" i="6"/>
  <c r="Q276" i="6"/>
  <c r="Q277" i="6"/>
  <c r="Q278" i="6"/>
  <c r="Q279" i="6"/>
  <c r="Q280" i="6"/>
  <c r="Q281" i="6"/>
  <c r="Q282" i="6"/>
  <c r="Q283" i="6"/>
  <c r="Q284" i="6"/>
  <c r="Q285" i="6"/>
  <c r="Q286" i="6"/>
  <c r="Q287" i="6"/>
  <c r="Q288" i="6"/>
  <c r="Q289" i="6"/>
  <c r="Q290" i="6"/>
  <c r="Q291" i="6"/>
  <c r="Q292" i="6"/>
  <c r="Q293" i="6"/>
  <c r="Q294" i="6"/>
  <c r="Q295" i="6"/>
  <c r="Q296" i="6"/>
  <c r="Q297" i="6"/>
  <c r="Q298" i="6"/>
  <c r="Q299" i="6"/>
  <c r="Q300" i="6"/>
  <c r="Q301" i="6"/>
  <c r="Q302" i="6"/>
  <c r="Q303" i="6"/>
  <c r="Q304" i="6"/>
  <c r="Q305" i="6"/>
  <c r="Q306" i="6"/>
  <c r="Q307" i="6"/>
  <c r="Q308" i="6"/>
  <c r="Q309" i="6"/>
  <c r="Q310" i="6"/>
  <c r="Q311" i="6"/>
  <c r="Q312" i="6"/>
  <c r="Q313" i="6"/>
  <c r="Q314" i="6"/>
  <c r="Q315" i="6"/>
  <c r="Q316" i="6"/>
  <c r="Q317" i="6"/>
  <c r="Q318" i="6"/>
  <c r="Q319" i="6"/>
  <c r="Q320" i="6"/>
  <c r="Q321" i="6"/>
  <c r="Q322" i="6"/>
  <c r="Q323" i="6"/>
  <c r="Q324" i="6"/>
  <c r="Q325" i="6"/>
  <c r="Q326" i="6"/>
  <c r="Q327" i="6"/>
  <c r="Q328" i="6"/>
  <c r="Q329" i="6"/>
  <c r="Q330" i="6"/>
  <c r="Q331" i="6"/>
  <c r="Q332" i="6"/>
  <c r="Q333" i="6"/>
  <c r="Q334" i="6"/>
  <c r="Q335" i="6"/>
  <c r="Q336" i="6"/>
  <c r="Q337" i="6"/>
  <c r="Q338" i="6"/>
  <c r="Q339" i="6"/>
  <c r="Q340" i="6"/>
  <c r="Q341" i="6"/>
  <c r="Q342" i="6"/>
  <c r="Q343" i="6"/>
  <c r="Q344" i="6"/>
  <c r="Q345" i="6"/>
  <c r="Q346" i="6"/>
  <c r="Q347" i="6"/>
  <c r="Q348" i="6"/>
  <c r="Q349" i="6"/>
  <c r="Q350" i="6"/>
  <c r="Q351" i="6"/>
  <c r="Q352" i="6"/>
  <c r="Q353" i="6"/>
  <c r="Q354" i="6"/>
  <c r="Q355" i="6"/>
  <c r="Q356" i="6"/>
  <c r="Q357" i="6"/>
  <c r="Q358" i="6"/>
  <c r="Q359" i="6"/>
  <c r="Q360" i="6"/>
  <c r="Q361" i="6"/>
  <c r="Q362" i="6"/>
  <c r="Q363" i="6"/>
  <c r="Q364" i="6"/>
  <c r="Q365" i="6"/>
  <c r="Q366" i="6"/>
  <c r="Q367" i="6"/>
  <c r="Q368" i="6"/>
  <c r="Q369" i="6"/>
  <c r="Q370" i="6"/>
  <c r="Q371" i="6"/>
  <c r="Q372" i="6"/>
  <c r="Q373" i="6"/>
  <c r="Q374" i="6"/>
  <c r="Q375" i="6"/>
  <c r="Q376" i="6"/>
  <c r="Q377" i="6"/>
  <c r="Q378" i="6"/>
  <c r="Q379" i="6"/>
  <c r="Q380" i="6"/>
  <c r="Q381" i="6"/>
  <c r="Q382" i="6"/>
  <c r="Q383" i="6"/>
  <c r="Q384" i="6"/>
  <c r="Q385" i="6"/>
  <c r="Q386" i="6"/>
  <c r="Q387" i="6"/>
  <c r="Q388" i="6"/>
  <c r="Q389" i="6"/>
  <c r="Q390" i="6"/>
  <c r="Q391" i="6"/>
  <c r="Q392" i="6"/>
  <c r="Q393" i="6"/>
  <c r="Q394" i="6"/>
  <c r="Q395" i="6"/>
  <c r="Q396" i="6"/>
  <c r="Q397" i="6"/>
  <c r="Q398" i="6"/>
  <c r="Q399" i="6"/>
  <c r="Q400" i="6"/>
  <c r="Q401" i="6"/>
  <c r="Q402" i="6"/>
  <c r="Q403" i="6"/>
  <c r="Q404" i="6"/>
  <c r="Q405" i="6"/>
  <c r="Q406" i="6"/>
  <c r="Q407" i="6"/>
  <c r="Q408" i="6"/>
  <c r="Q409" i="6"/>
  <c r="Q410" i="6"/>
  <c r="Q411" i="6"/>
  <c r="Q412" i="6"/>
  <c r="Q413" i="6"/>
  <c r="Q414" i="6"/>
  <c r="Q415" i="6"/>
  <c r="Q416" i="6"/>
  <c r="Q417" i="6"/>
  <c r="Q418" i="6"/>
  <c r="Q419" i="6"/>
  <c r="Q420" i="6"/>
  <c r="Q421" i="6"/>
  <c r="Q422" i="6"/>
  <c r="Q423" i="6"/>
  <c r="Q424" i="6"/>
  <c r="Q425" i="6"/>
  <c r="Q426" i="6"/>
  <c r="Q427" i="6"/>
  <c r="Q428" i="6"/>
  <c r="Q429" i="6"/>
  <c r="Q430" i="6"/>
  <c r="Q431" i="6"/>
  <c r="Q432" i="6"/>
  <c r="Q433" i="6"/>
  <c r="Q434" i="6"/>
  <c r="Q435" i="6"/>
  <c r="Q436" i="6"/>
  <c r="Q437" i="6"/>
  <c r="Q438" i="6"/>
  <c r="Q439" i="6"/>
  <c r="Q440" i="6"/>
  <c r="Q441" i="6"/>
  <c r="Q442" i="6"/>
  <c r="Q443" i="6"/>
  <c r="Q444" i="6"/>
  <c r="Q445" i="6"/>
  <c r="Q446" i="6"/>
  <c r="Q447" i="6"/>
  <c r="Q448" i="6"/>
  <c r="Q449" i="6"/>
  <c r="Q450" i="6"/>
  <c r="Q451" i="6"/>
  <c r="Q452" i="6"/>
  <c r="Q453" i="6"/>
  <c r="Q454" i="6"/>
  <c r="Q455" i="6"/>
  <c r="Q456" i="6"/>
  <c r="Q457" i="6"/>
  <c r="Q458" i="6"/>
  <c r="Q459" i="6"/>
  <c r="Q460" i="6"/>
  <c r="Q461" i="6"/>
  <c r="Q462" i="6"/>
  <c r="Q463" i="6"/>
  <c r="Q464" i="6"/>
  <c r="Q465" i="6"/>
  <c r="Q466" i="6"/>
  <c r="Q467" i="6"/>
  <c r="Q468" i="6"/>
  <c r="Q469" i="6"/>
  <c r="Q470" i="6"/>
  <c r="Q471" i="6"/>
  <c r="Q472" i="6"/>
  <c r="Q473" i="6"/>
  <c r="Q474" i="6"/>
  <c r="Q475" i="6"/>
  <c r="Q476" i="6"/>
  <c r="Q477" i="6"/>
  <c r="Q478" i="6"/>
  <c r="Q479" i="6"/>
  <c r="Q480" i="6"/>
  <c r="Q481" i="6"/>
  <c r="Q482" i="6"/>
  <c r="Q483" i="6"/>
  <c r="Q484" i="6"/>
  <c r="Q485" i="6"/>
  <c r="Q486" i="6"/>
  <c r="Q487" i="6"/>
  <c r="Q488" i="6"/>
  <c r="Q489" i="6"/>
  <c r="Q490" i="6"/>
  <c r="Q491" i="6"/>
  <c r="Q492" i="6"/>
  <c r="Q493" i="6"/>
  <c r="Q494" i="6"/>
  <c r="Q495" i="6"/>
  <c r="Q496" i="6"/>
  <c r="Q497" i="6"/>
  <c r="Q498" i="6"/>
  <c r="Q499" i="6"/>
  <c r="Q500" i="6"/>
  <c r="Q501" i="6"/>
  <c r="Q502" i="6"/>
  <c r="Q503" i="6"/>
  <c r="Q504" i="6"/>
  <c r="Q505" i="6"/>
  <c r="Q506" i="6"/>
  <c r="Q507" i="6"/>
  <c r="Q508" i="6"/>
  <c r="Q509" i="6"/>
  <c r="Q510" i="6"/>
  <c r="Q511" i="6"/>
  <c r="Q512" i="6"/>
  <c r="Q513" i="6"/>
  <c r="Q514" i="6"/>
  <c r="Q515" i="6"/>
  <c r="Q516" i="6"/>
  <c r="Q517" i="6"/>
  <c r="D225" i="1" l="1"/>
  <c r="O229" i="6" s="1"/>
  <c r="D159" i="1"/>
  <c r="O163" i="6" s="1"/>
  <c r="D368" i="1"/>
  <c r="O368" i="6" s="1"/>
  <c r="D502" i="1" l="1"/>
  <c r="O502" i="6" s="1"/>
  <c r="D503" i="1"/>
  <c r="O503" i="6" s="1"/>
  <c r="D504" i="1"/>
  <c r="O504" i="6" s="1"/>
  <c r="D505" i="1"/>
  <c r="O505" i="6" s="1"/>
  <c r="D506" i="1"/>
  <c r="O506" i="6" s="1"/>
  <c r="D507" i="1"/>
  <c r="O507" i="6" s="1"/>
  <c r="D508" i="1"/>
  <c r="O508" i="6" s="1"/>
  <c r="D509" i="1"/>
  <c r="O509" i="6" s="1"/>
  <c r="D510" i="1"/>
  <c r="O510" i="6" s="1"/>
  <c r="D511" i="1"/>
  <c r="O511" i="6" s="1"/>
  <c r="D512" i="1"/>
  <c r="O512" i="6" s="1"/>
  <c r="D513" i="1"/>
  <c r="O513" i="6" s="1"/>
  <c r="D514" i="1"/>
  <c r="O514" i="6" s="1"/>
  <c r="D515" i="1"/>
  <c r="O515" i="6" s="1"/>
  <c r="D516" i="1"/>
  <c r="O516" i="6" s="1"/>
  <c r="D517" i="1"/>
  <c r="O517" i="6" s="1"/>
  <c r="D352" i="1"/>
  <c r="O352" i="6" s="1"/>
  <c r="D353" i="1"/>
  <c r="O353" i="6" s="1"/>
  <c r="D354" i="1"/>
  <c r="O354" i="6" s="1"/>
  <c r="D355" i="1"/>
  <c r="O355" i="6" s="1"/>
  <c r="D356" i="1"/>
  <c r="O356" i="6" s="1"/>
  <c r="D357" i="1"/>
  <c r="O357" i="6" s="1"/>
  <c r="D358" i="1"/>
  <c r="O358" i="6" s="1"/>
  <c r="D359" i="1"/>
  <c r="O359" i="6" s="1"/>
  <c r="D360" i="1"/>
  <c r="O360" i="6" s="1"/>
  <c r="D361" i="1"/>
  <c r="O361" i="6" s="1"/>
  <c r="D362" i="1"/>
  <c r="O362" i="6" s="1"/>
  <c r="D363" i="1"/>
  <c r="O363" i="6" s="1"/>
  <c r="D364" i="1"/>
  <c r="O364" i="6" s="1"/>
  <c r="D365" i="1"/>
  <c r="O365" i="6" s="1"/>
  <c r="D366" i="1"/>
  <c r="O366" i="6" s="1"/>
  <c r="D367" i="1"/>
  <c r="O367" i="6" s="1"/>
  <c r="D369" i="1"/>
  <c r="O369" i="6" s="1"/>
  <c r="D370" i="1"/>
  <c r="O370" i="6" s="1"/>
  <c r="D371" i="1"/>
  <c r="O371" i="6" s="1"/>
  <c r="D372" i="1"/>
  <c r="O372" i="6" s="1"/>
  <c r="D373" i="1"/>
  <c r="O373" i="6" s="1"/>
  <c r="D374" i="1"/>
  <c r="O374" i="6" s="1"/>
  <c r="D375" i="1"/>
  <c r="O375" i="6" s="1"/>
  <c r="D376" i="1"/>
  <c r="O376" i="6" s="1"/>
  <c r="D377" i="1"/>
  <c r="O377" i="6" s="1"/>
  <c r="D378" i="1"/>
  <c r="O378" i="6" s="1"/>
  <c r="D379" i="1"/>
  <c r="O379" i="6" s="1"/>
  <c r="D380" i="1"/>
  <c r="O380" i="6" s="1"/>
  <c r="D381" i="1"/>
  <c r="O381" i="6" s="1"/>
  <c r="D382" i="1"/>
  <c r="O382" i="6" s="1"/>
  <c r="D383" i="1"/>
  <c r="O383" i="6" s="1"/>
  <c r="D384" i="1"/>
  <c r="O384" i="6" s="1"/>
  <c r="D385" i="1"/>
  <c r="O385" i="6" s="1"/>
  <c r="D386" i="1"/>
  <c r="O386" i="6" s="1"/>
  <c r="D387" i="1"/>
  <c r="O387" i="6" s="1"/>
  <c r="D388" i="1"/>
  <c r="O388" i="6" s="1"/>
  <c r="D389" i="1"/>
  <c r="O389" i="6" s="1"/>
  <c r="D390" i="1"/>
  <c r="O390" i="6" s="1"/>
  <c r="D391" i="1"/>
  <c r="O391" i="6" s="1"/>
  <c r="D392" i="1"/>
  <c r="O392" i="6" s="1"/>
  <c r="D393" i="1"/>
  <c r="O393" i="6" s="1"/>
  <c r="D394" i="1"/>
  <c r="O394" i="6" s="1"/>
  <c r="D395" i="1"/>
  <c r="O395" i="6" s="1"/>
  <c r="D396" i="1"/>
  <c r="O396" i="6" s="1"/>
  <c r="D397" i="1"/>
  <c r="O397" i="6" s="1"/>
  <c r="D398" i="1"/>
  <c r="O398" i="6" s="1"/>
  <c r="D399" i="1"/>
  <c r="O399" i="6" s="1"/>
  <c r="D400" i="1"/>
  <c r="O400" i="6" s="1"/>
  <c r="D401" i="1"/>
  <c r="O401" i="6" s="1"/>
  <c r="D402" i="1"/>
  <c r="O402" i="6" s="1"/>
  <c r="D403" i="1"/>
  <c r="O403" i="6" s="1"/>
  <c r="D404" i="1"/>
  <c r="O404" i="6" s="1"/>
  <c r="D405" i="1"/>
  <c r="O405" i="6" s="1"/>
  <c r="D406" i="1"/>
  <c r="O406" i="6" s="1"/>
  <c r="D407" i="1"/>
  <c r="O407" i="6" s="1"/>
  <c r="D408" i="1"/>
  <c r="O408" i="6" s="1"/>
  <c r="D409" i="1"/>
  <c r="O409" i="6" s="1"/>
  <c r="D410" i="1"/>
  <c r="O410" i="6" s="1"/>
  <c r="D411" i="1"/>
  <c r="O411" i="6" s="1"/>
  <c r="D412" i="1"/>
  <c r="O412" i="6" s="1"/>
  <c r="D413" i="1"/>
  <c r="O413" i="6" s="1"/>
  <c r="D414" i="1"/>
  <c r="O414" i="6" s="1"/>
  <c r="D415" i="1"/>
  <c r="O415" i="6" s="1"/>
  <c r="D416" i="1"/>
  <c r="O416" i="6" s="1"/>
  <c r="D417" i="1"/>
  <c r="O417" i="6" s="1"/>
  <c r="D418" i="1"/>
  <c r="O418" i="6" s="1"/>
  <c r="D419" i="1"/>
  <c r="O419" i="6" s="1"/>
  <c r="D420" i="1"/>
  <c r="O420" i="6" s="1"/>
  <c r="D421" i="1"/>
  <c r="O421" i="6" s="1"/>
  <c r="D422" i="1"/>
  <c r="O422" i="6" s="1"/>
  <c r="D423" i="1"/>
  <c r="O423" i="6" s="1"/>
  <c r="D424" i="1"/>
  <c r="O424" i="6" s="1"/>
  <c r="D425" i="1"/>
  <c r="O425" i="6" s="1"/>
  <c r="D426" i="1"/>
  <c r="O426" i="6" s="1"/>
  <c r="D427" i="1"/>
  <c r="O427" i="6" s="1"/>
  <c r="D428" i="1"/>
  <c r="O428" i="6" s="1"/>
  <c r="D429" i="1"/>
  <c r="O429" i="6" s="1"/>
  <c r="D430" i="1"/>
  <c r="O430" i="6" s="1"/>
  <c r="D431" i="1"/>
  <c r="O431" i="6" s="1"/>
  <c r="D432" i="1"/>
  <c r="O432" i="6" s="1"/>
  <c r="D433" i="1"/>
  <c r="O433" i="6" s="1"/>
  <c r="D434" i="1"/>
  <c r="O434" i="6" s="1"/>
  <c r="D435" i="1"/>
  <c r="O435" i="6" s="1"/>
  <c r="D436" i="1"/>
  <c r="O436" i="6" s="1"/>
  <c r="D437" i="1"/>
  <c r="O437" i="6" s="1"/>
  <c r="D438" i="1"/>
  <c r="O438" i="6" s="1"/>
  <c r="D439" i="1"/>
  <c r="O439" i="6" s="1"/>
  <c r="D440" i="1"/>
  <c r="O440" i="6" s="1"/>
  <c r="D441" i="1"/>
  <c r="O441" i="6" s="1"/>
  <c r="D442" i="1"/>
  <c r="O442" i="6" s="1"/>
  <c r="D443" i="1"/>
  <c r="O443" i="6" s="1"/>
  <c r="D444" i="1"/>
  <c r="O444" i="6" s="1"/>
  <c r="D445" i="1"/>
  <c r="O445" i="6" s="1"/>
  <c r="D446" i="1"/>
  <c r="O446" i="6" s="1"/>
  <c r="D447" i="1"/>
  <c r="O447" i="6" s="1"/>
  <c r="D448" i="1"/>
  <c r="O448" i="6" s="1"/>
  <c r="D449" i="1"/>
  <c r="O449" i="6" s="1"/>
  <c r="D450" i="1"/>
  <c r="O450" i="6" s="1"/>
  <c r="D451" i="1"/>
  <c r="O451" i="6" s="1"/>
  <c r="D452" i="1"/>
  <c r="O452" i="6" s="1"/>
  <c r="D453" i="1"/>
  <c r="O453" i="6" s="1"/>
  <c r="D454" i="1"/>
  <c r="O454" i="6" s="1"/>
  <c r="D455" i="1"/>
  <c r="O455" i="6" s="1"/>
  <c r="D456" i="1"/>
  <c r="O456" i="6" s="1"/>
  <c r="D457" i="1"/>
  <c r="O457" i="6" s="1"/>
  <c r="D458" i="1"/>
  <c r="O458" i="6" s="1"/>
  <c r="D459" i="1"/>
  <c r="O459" i="6" s="1"/>
  <c r="D460" i="1"/>
  <c r="O460" i="6" s="1"/>
  <c r="D461" i="1"/>
  <c r="O461" i="6" s="1"/>
  <c r="D462" i="1"/>
  <c r="O462" i="6" s="1"/>
  <c r="D463" i="1"/>
  <c r="O463" i="6" s="1"/>
  <c r="D464" i="1"/>
  <c r="O464" i="6" s="1"/>
  <c r="D465" i="1"/>
  <c r="O465" i="6" s="1"/>
  <c r="D466" i="1"/>
  <c r="O466" i="6" s="1"/>
  <c r="D467" i="1"/>
  <c r="O467" i="6" s="1"/>
  <c r="D468" i="1"/>
  <c r="O468" i="6" s="1"/>
  <c r="D469" i="1"/>
  <c r="O469" i="6" s="1"/>
  <c r="D470" i="1"/>
  <c r="O470" i="6" s="1"/>
  <c r="D471" i="1"/>
  <c r="O471" i="6" s="1"/>
  <c r="D472" i="1"/>
  <c r="O472" i="6" s="1"/>
  <c r="D473" i="1"/>
  <c r="O473" i="6" s="1"/>
  <c r="D474" i="1"/>
  <c r="O474" i="6" s="1"/>
  <c r="D475" i="1"/>
  <c r="O475" i="6" s="1"/>
  <c r="D476" i="1"/>
  <c r="O476" i="6" s="1"/>
  <c r="D477" i="1"/>
  <c r="O477" i="6" s="1"/>
  <c r="D478" i="1"/>
  <c r="O478" i="6" s="1"/>
  <c r="D479" i="1"/>
  <c r="O479" i="6" s="1"/>
  <c r="D480" i="1"/>
  <c r="O480" i="6" s="1"/>
  <c r="D481" i="1"/>
  <c r="O481" i="6" s="1"/>
  <c r="D482" i="1"/>
  <c r="O482" i="6" s="1"/>
  <c r="D483" i="1"/>
  <c r="O483" i="6" s="1"/>
  <c r="D484" i="1"/>
  <c r="O484" i="6" s="1"/>
  <c r="D485" i="1"/>
  <c r="O485" i="6" s="1"/>
  <c r="D486" i="1"/>
  <c r="O486" i="6" s="1"/>
  <c r="D487" i="1"/>
  <c r="O487" i="6" s="1"/>
  <c r="D488" i="1"/>
  <c r="O488" i="6" s="1"/>
  <c r="D489" i="1"/>
  <c r="O489" i="6" s="1"/>
  <c r="D490" i="1"/>
  <c r="O490" i="6" s="1"/>
  <c r="D491" i="1"/>
  <c r="O491" i="6" s="1"/>
  <c r="D492" i="1"/>
  <c r="O492" i="6" s="1"/>
  <c r="D493" i="1"/>
  <c r="O493" i="6" s="1"/>
  <c r="D494" i="1"/>
  <c r="O494" i="6" s="1"/>
  <c r="D495" i="1"/>
  <c r="O495" i="6" s="1"/>
  <c r="D496" i="1"/>
  <c r="O496" i="6" s="1"/>
  <c r="D497" i="1"/>
  <c r="O497" i="6" s="1"/>
  <c r="D498" i="1"/>
  <c r="O498" i="6" s="1"/>
  <c r="D499" i="1"/>
  <c r="O499" i="6" s="1"/>
  <c r="D500" i="1"/>
  <c r="O500" i="6" s="1"/>
  <c r="D501" i="1"/>
  <c r="O501" i="6" s="1"/>
  <c r="D76" i="1"/>
  <c r="O80" i="6" s="1"/>
  <c r="D77" i="1"/>
  <c r="O81" i="6" s="1"/>
  <c r="D78" i="1"/>
  <c r="O82" i="6" s="1"/>
  <c r="D79" i="1"/>
  <c r="O83" i="6" s="1"/>
  <c r="D80" i="1"/>
  <c r="O84" i="6" s="1"/>
  <c r="D81" i="1"/>
  <c r="O85" i="6" s="1"/>
  <c r="D82" i="1"/>
  <c r="O86" i="6" s="1"/>
  <c r="D83" i="1"/>
  <c r="O87" i="6" s="1"/>
  <c r="D84" i="1"/>
  <c r="O88" i="6" s="1"/>
  <c r="D85" i="1"/>
  <c r="O89" i="6" s="1"/>
  <c r="D86" i="1"/>
  <c r="O90" i="6" s="1"/>
  <c r="D87" i="1"/>
  <c r="O91" i="6" s="1"/>
  <c r="D88" i="1"/>
  <c r="O92" i="6" s="1"/>
  <c r="D89" i="1"/>
  <c r="O93" i="6" s="1"/>
  <c r="D90" i="1"/>
  <c r="O94" i="6" s="1"/>
  <c r="D91" i="1"/>
  <c r="O95" i="6" s="1"/>
  <c r="D92" i="1"/>
  <c r="O96" i="6" s="1"/>
  <c r="D93" i="1"/>
  <c r="O97" i="6" s="1"/>
  <c r="D94" i="1"/>
  <c r="O98" i="6" s="1"/>
  <c r="D95" i="1"/>
  <c r="O99" i="6" s="1"/>
  <c r="D96" i="1"/>
  <c r="O100" i="6" s="1"/>
  <c r="D97" i="1"/>
  <c r="O101" i="6" s="1"/>
  <c r="D98" i="1"/>
  <c r="O102" i="6" s="1"/>
  <c r="D99" i="1"/>
  <c r="O103" i="6" s="1"/>
  <c r="D100" i="1"/>
  <c r="O104" i="6" s="1"/>
  <c r="D101" i="1"/>
  <c r="O105" i="6" s="1"/>
  <c r="D102" i="1"/>
  <c r="O106" i="6" s="1"/>
  <c r="D103" i="1"/>
  <c r="O107" i="6" s="1"/>
  <c r="D104" i="1"/>
  <c r="O108" i="6" s="1"/>
  <c r="D105" i="1"/>
  <c r="O109" i="6" s="1"/>
  <c r="D106" i="1"/>
  <c r="O110" i="6" s="1"/>
  <c r="D107" i="1"/>
  <c r="O111" i="6" s="1"/>
  <c r="D108" i="1"/>
  <c r="O112" i="6" s="1"/>
  <c r="D109" i="1"/>
  <c r="O113" i="6" s="1"/>
  <c r="D110" i="1"/>
  <c r="O114" i="6" s="1"/>
  <c r="D111" i="1"/>
  <c r="O115" i="6" s="1"/>
  <c r="D112" i="1"/>
  <c r="O116" i="6" s="1"/>
  <c r="D113" i="1"/>
  <c r="O117" i="6" s="1"/>
  <c r="D114" i="1"/>
  <c r="O118" i="6" s="1"/>
  <c r="D115" i="1"/>
  <c r="O119" i="6" s="1"/>
  <c r="D116" i="1"/>
  <c r="O120" i="6" s="1"/>
  <c r="D117" i="1"/>
  <c r="O121" i="6" s="1"/>
  <c r="D118" i="1"/>
  <c r="O122" i="6" s="1"/>
  <c r="D119" i="1"/>
  <c r="O123" i="6" s="1"/>
  <c r="D120" i="1"/>
  <c r="O124" i="6" s="1"/>
  <c r="D121" i="1"/>
  <c r="O125" i="6" s="1"/>
  <c r="D122" i="1"/>
  <c r="O126" i="6" s="1"/>
  <c r="D123" i="1"/>
  <c r="O127" i="6" s="1"/>
  <c r="D124" i="1"/>
  <c r="O128" i="6" s="1"/>
  <c r="D125" i="1"/>
  <c r="O129" i="6" s="1"/>
  <c r="D126" i="1"/>
  <c r="O130" i="6" s="1"/>
  <c r="D127" i="1"/>
  <c r="O131" i="6" s="1"/>
  <c r="D128" i="1"/>
  <c r="O132" i="6" s="1"/>
  <c r="D129" i="1"/>
  <c r="O133" i="6" s="1"/>
  <c r="D130" i="1"/>
  <c r="O134" i="6" s="1"/>
  <c r="D131" i="1"/>
  <c r="O135" i="6" s="1"/>
  <c r="D132" i="1"/>
  <c r="O136" i="6" s="1"/>
  <c r="D133" i="1"/>
  <c r="O137" i="6" s="1"/>
  <c r="D134" i="1"/>
  <c r="O138" i="6" s="1"/>
  <c r="D135" i="1"/>
  <c r="O139" i="6" s="1"/>
  <c r="D136" i="1"/>
  <c r="O140" i="6" s="1"/>
  <c r="D137" i="1"/>
  <c r="O141" i="6" s="1"/>
  <c r="D138" i="1"/>
  <c r="O142" i="6" s="1"/>
  <c r="D139" i="1"/>
  <c r="O143" i="6" s="1"/>
  <c r="D140" i="1"/>
  <c r="O144" i="6" s="1"/>
  <c r="D141" i="1"/>
  <c r="O145" i="6" s="1"/>
  <c r="D142" i="1"/>
  <c r="O146" i="6" s="1"/>
  <c r="D143" i="1"/>
  <c r="O147" i="6" s="1"/>
  <c r="D144" i="1"/>
  <c r="O148" i="6" s="1"/>
  <c r="D145" i="1"/>
  <c r="O149" i="6" s="1"/>
  <c r="D146" i="1"/>
  <c r="O150" i="6" s="1"/>
  <c r="D147" i="1"/>
  <c r="O151" i="6" s="1"/>
  <c r="D148" i="1"/>
  <c r="O152" i="6" s="1"/>
  <c r="D149" i="1"/>
  <c r="O153" i="6" s="1"/>
  <c r="D150" i="1"/>
  <c r="O154" i="6" s="1"/>
  <c r="D151" i="1"/>
  <c r="O155" i="6" s="1"/>
  <c r="D152" i="1"/>
  <c r="O156" i="6" s="1"/>
  <c r="D153" i="1"/>
  <c r="O157" i="6" s="1"/>
  <c r="D154" i="1"/>
  <c r="O158" i="6" s="1"/>
  <c r="D155" i="1"/>
  <c r="O159" i="6" s="1"/>
  <c r="D156" i="1"/>
  <c r="O160" i="6" s="1"/>
  <c r="D157" i="1"/>
  <c r="O161" i="6" s="1"/>
  <c r="D158" i="1"/>
  <c r="O162" i="6" s="1"/>
  <c r="D160" i="1"/>
  <c r="O164" i="6" s="1"/>
  <c r="D161" i="1"/>
  <c r="O165" i="6" s="1"/>
  <c r="D162" i="1"/>
  <c r="O166" i="6" s="1"/>
  <c r="D163" i="1"/>
  <c r="O167" i="6" s="1"/>
  <c r="D164" i="1"/>
  <c r="O168" i="6" s="1"/>
  <c r="D165" i="1"/>
  <c r="O169" i="6" s="1"/>
  <c r="D166" i="1"/>
  <c r="O170" i="6" s="1"/>
  <c r="D167" i="1"/>
  <c r="O171" i="6" s="1"/>
  <c r="D168" i="1"/>
  <c r="O172" i="6" s="1"/>
  <c r="D169" i="1"/>
  <c r="O173" i="6" s="1"/>
  <c r="D170" i="1"/>
  <c r="O174" i="6" s="1"/>
  <c r="D171" i="1"/>
  <c r="O175" i="6" s="1"/>
  <c r="D172" i="1"/>
  <c r="O176" i="6" s="1"/>
  <c r="D173" i="1"/>
  <c r="O177" i="6" s="1"/>
  <c r="D174" i="1"/>
  <c r="O178" i="6" s="1"/>
  <c r="D175" i="1"/>
  <c r="O179" i="6" s="1"/>
  <c r="D176" i="1"/>
  <c r="O180" i="6" s="1"/>
  <c r="D177" i="1"/>
  <c r="O181" i="6" s="1"/>
  <c r="D178" i="1"/>
  <c r="O182" i="6" s="1"/>
  <c r="D179" i="1"/>
  <c r="O183" i="6" s="1"/>
  <c r="D180" i="1"/>
  <c r="O184" i="6" s="1"/>
  <c r="D181" i="1"/>
  <c r="O185" i="6" s="1"/>
  <c r="D182" i="1"/>
  <c r="O186" i="6" s="1"/>
  <c r="D183" i="1"/>
  <c r="O187" i="6" s="1"/>
  <c r="D184" i="1"/>
  <c r="O188" i="6" s="1"/>
  <c r="D185" i="1"/>
  <c r="O189" i="6" s="1"/>
  <c r="D186" i="1"/>
  <c r="O190" i="6" s="1"/>
  <c r="D187" i="1"/>
  <c r="O191" i="6" s="1"/>
  <c r="D188" i="1"/>
  <c r="O192" i="6" s="1"/>
  <c r="D189" i="1"/>
  <c r="O193" i="6" s="1"/>
  <c r="D190" i="1"/>
  <c r="O194" i="6" s="1"/>
  <c r="D191" i="1"/>
  <c r="O195" i="6" s="1"/>
  <c r="D192" i="1"/>
  <c r="O196" i="6" s="1"/>
  <c r="D193" i="1"/>
  <c r="O197" i="6" s="1"/>
  <c r="D194" i="1"/>
  <c r="O198" i="6" s="1"/>
  <c r="D195" i="1"/>
  <c r="O199" i="6" s="1"/>
  <c r="D196" i="1"/>
  <c r="O200" i="6" s="1"/>
  <c r="D197" i="1"/>
  <c r="O201" i="6" s="1"/>
  <c r="D198" i="1"/>
  <c r="O202" i="6" s="1"/>
  <c r="D199" i="1"/>
  <c r="O203" i="6" s="1"/>
  <c r="D200" i="1"/>
  <c r="O204" i="6" s="1"/>
  <c r="D201" i="1"/>
  <c r="O205" i="6" s="1"/>
  <c r="D202" i="1"/>
  <c r="O206" i="6" s="1"/>
  <c r="D203" i="1"/>
  <c r="O207" i="6" s="1"/>
  <c r="D204" i="1"/>
  <c r="O208" i="6" s="1"/>
  <c r="D205" i="1"/>
  <c r="O209" i="6" s="1"/>
  <c r="D206" i="1"/>
  <c r="O210" i="6" s="1"/>
  <c r="D207" i="1"/>
  <c r="O211" i="6" s="1"/>
  <c r="D208" i="1"/>
  <c r="O212" i="6" s="1"/>
  <c r="D209" i="1"/>
  <c r="O213" i="6" s="1"/>
  <c r="D210" i="1"/>
  <c r="O214" i="6" s="1"/>
  <c r="D211" i="1"/>
  <c r="O215" i="6" s="1"/>
  <c r="D212" i="1"/>
  <c r="O216" i="6" s="1"/>
  <c r="D213" i="1"/>
  <c r="O217" i="6" s="1"/>
  <c r="D214" i="1"/>
  <c r="O218" i="6" s="1"/>
  <c r="D215" i="1"/>
  <c r="O219" i="6" s="1"/>
  <c r="D216" i="1"/>
  <c r="O220" i="6" s="1"/>
  <c r="D217" i="1"/>
  <c r="O221" i="6" s="1"/>
  <c r="D218" i="1"/>
  <c r="O222" i="6" s="1"/>
  <c r="D219" i="1"/>
  <c r="O223" i="6" s="1"/>
  <c r="D220" i="1"/>
  <c r="O224" i="6" s="1"/>
  <c r="D221" i="1"/>
  <c r="O225" i="6" s="1"/>
  <c r="D222" i="1"/>
  <c r="O226" i="6" s="1"/>
  <c r="D223" i="1"/>
  <c r="O227" i="6" s="1"/>
  <c r="D224" i="1"/>
  <c r="O228" i="6" s="1"/>
  <c r="D230" i="1"/>
  <c r="O230" i="6" s="1"/>
  <c r="D231" i="1"/>
  <c r="O231" i="6" s="1"/>
  <c r="D232" i="1"/>
  <c r="O232" i="6" s="1"/>
  <c r="D233" i="1"/>
  <c r="O233" i="6" s="1"/>
  <c r="D234" i="1"/>
  <c r="O234" i="6" s="1"/>
  <c r="D235" i="1"/>
  <c r="O235" i="6" s="1"/>
  <c r="D236" i="1"/>
  <c r="O236" i="6" s="1"/>
  <c r="D237" i="1"/>
  <c r="O237" i="6" s="1"/>
  <c r="D238" i="1"/>
  <c r="O238" i="6" s="1"/>
  <c r="D239" i="1"/>
  <c r="O239" i="6" s="1"/>
  <c r="D240" i="1"/>
  <c r="O240" i="6" s="1"/>
  <c r="D241" i="1"/>
  <c r="O241" i="6" s="1"/>
  <c r="D242" i="1"/>
  <c r="O242" i="6" s="1"/>
  <c r="D243" i="1"/>
  <c r="O243" i="6" s="1"/>
  <c r="D244" i="1"/>
  <c r="O244" i="6" s="1"/>
  <c r="D245" i="1"/>
  <c r="O245" i="6" s="1"/>
  <c r="D246" i="1"/>
  <c r="O246" i="6" s="1"/>
  <c r="D247" i="1"/>
  <c r="O247" i="6" s="1"/>
  <c r="D248" i="1"/>
  <c r="O248" i="6" s="1"/>
  <c r="D249" i="1"/>
  <c r="O249" i="6" s="1"/>
  <c r="D250" i="1"/>
  <c r="O250" i="6" s="1"/>
  <c r="D251" i="1"/>
  <c r="O251" i="6" s="1"/>
  <c r="D252" i="1"/>
  <c r="O252" i="6" s="1"/>
  <c r="D253" i="1"/>
  <c r="O253" i="6" s="1"/>
  <c r="D254" i="1"/>
  <c r="O254" i="6" s="1"/>
  <c r="D255" i="1"/>
  <c r="O255" i="6" s="1"/>
  <c r="D256" i="1"/>
  <c r="O256" i="6" s="1"/>
  <c r="D257" i="1"/>
  <c r="O257" i="6" s="1"/>
  <c r="D258" i="1"/>
  <c r="O258" i="6" s="1"/>
  <c r="D259" i="1"/>
  <c r="O259" i="6" s="1"/>
  <c r="D260" i="1"/>
  <c r="O260" i="6" s="1"/>
  <c r="D261" i="1"/>
  <c r="O261" i="6" s="1"/>
  <c r="D262" i="1"/>
  <c r="O262" i="6" s="1"/>
  <c r="D263" i="1"/>
  <c r="O263" i="6" s="1"/>
  <c r="D264" i="1"/>
  <c r="O264" i="6" s="1"/>
  <c r="D265" i="1"/>
  <c r="O265" i="6" s="1"/>
  <c r="D266" i="1"/>
  <c r="O266" i="6" s="1"/>
  <c r="D267" i="1"/>
  <c r="O267" i="6" s="1"/>
  <c r="D268" i="1"/>
  <c r="O268" i="6" s="1"/>
  <c r="D269" i="1"/>
  <c r="O269" i="6" s="1"/>
  <c r="D270" i="1"/>
  <c r="O270" i="6" s="1"/>
  <c r="D271" i="1"/>
  <c r="O271" i="6" s="1"/>
  <c r="D272" i="1"/>
  <c r="O272" i="6" s="1"/>
  <c r="D273" i="1"/>
  <c r="O273" i="6" s="1"/>
  <c r="D274" i="1"/>
  <c r="O274" i="6" s="1"/>
  <c r="D275" i="1"/>
  <c r="O275" i="6" s="1"/>
  <c r="D276" i="1"/>
  <c r="O276" i="6" s="1"/>
  <c r="D277" i="1"/>
  <c r="O277" i="6" s="1"/>
  <c r="D278" i="1"/>
  <c r="O278" i="6" s="1"/>
  <c r="D279" i="1"/>
  <c r="O279" i="6" s="1"/>
  <c r="D280" i="1"/>
  <c r="O280" i="6" s="1"/>
  <c r="D281" i="1"/>
  <c r="O281" i="6" s="1"/>
  <c r="D282" i="1"/>
  <c r="O282" i="6" s="1"/>
  <c r="D283" i="1"/>
  <c r="O283" i="6" s="1"/>
  <c r="D284" i="1"/>
  <c r="O284" i="6" s="1"/>
  <c r="D285" i="1"/>
  <c r="O285" i="6" s="1"/>
  <c r="D286" i="1"/>
  <c r="O286" i="6" s="1"/>
  <c r="D287" i="1"/>
  <c r="O287" i="6" s="1"/>
  <c r="D288" i="1"/>
  <c r="O288" i="6" s="1"/>
  <c r="D289" i="1"/>
  <c r="O289" i="6" s="1"/>
  <c r="D290" i="1"/>
  <c r="O290" i="6" s="1"/>
  <c r="D291" i="1"/>
  <c r="O291" i="6" s="1"/>
  <c r="D292" i="1"/>
  <c r="O292" i="6" s="1"/>
  <c r="D293" i="1"/>
  <c r="O293" i="6" s="1"/>
  <c r="D294" i="1"/>
  <c r="O294" i="6" s="1"/>
  <c r="D295" i="1"/>
  <c r="O295" i="6" s="1"/>
  <c r="D296" i="1"/>
  <c r="O296" i="6" s="1"/>
  <c r="D297" i="1"/>
  <c r="O297" i="6" s="1"/>
  <c r="D298" i="1"/>
  <c r="O298" i="6" s="1"/>
  <c r="D299" i="1"/>
  <c r="O299" i="6" s="1"/>
  <c r="D300" i="1"/>
  <c r="O300" i="6" s="1"/>
  <c r="D301" i="1"/>
  <c r="O301" i="6" s="1"/>
  <c r="D302" i="1"/>
  <c r="O302" i="6" s="1"/>
  <c r="D303" i="1"/>
  <c r="O303" i="6" s="1"/>
  <c r="D304" i="1"/>
  <c r="O304" i="6" s="1"/>
  <c r="D305" i="1"/>
  <c r="O305" i="6" s="1"/>
  <c r="D306" i="1"/>
  <c r="O306" i="6" s="1"/>
  <c r="D307" i="1"/>
  <c r="O307" i="6" s="1"/>
  <c r="D308" i="1"/>
  <c r="O308" i="6" s="1"/>
  <c r="D309" i="1"/>
  <c r="O309" i="6" s="1"/>
  <c r="D310" i="1"/>
  <c r="O310" i="6" s="1"/>
  <c r="D311" i="1"/>
  <c r="O311" i="6" s="1"/>
  <c r="D312" i="1"/>
  <c r="O312" i="6" s="1"/>
  <c r="D313" i="1"/>
  <c r="O313" i="6" s="1"/>
  <c r="D314" i="1"/>
  <c r="O314" i="6" s="1"/>
  <c r="D315" i="1"/>
  <c r="O315" i="6" s="1"/>
  <c r="D316" i="1"/>
  <c r="O316" i="6" s="1"/>
  <c r="D317" i="1"/>
  <c r="O317" i="6" s="1"/>
  <c r="D318" i="1"/>
  <c r="O318" i="6" s="1"/>
  <c r="D319" i="1"/>
  <c r="O319" i="6" s="1"/>
  <c r="D320" i="1"/>
  <c r="O320" i="6" s="1"/>
  <c r="D321" i="1"/>
  <c r="O321" i="6" s="1"/>
  <c r="D322" i="1"/>
  <c r="O322" i="6" s="1"/>
  <c r="D323" i="1"/>
  <c r="O323" i="6" s="1"/>
  <c r="D324" i="1"/>
  <c r="O324" i="6" s="1"/>
  <c r="D325" i="1"/>
  <c r="O325" i="6" s="1"/>
  <c r="D326" i="1"/>
  <c r="O326" i="6" s="1"/>
  <c r="D327" i="1"/>
  <c r="O327" i="6" s="1"/>
  <c r="D328" i="1"/>
  <c r="O328" i="6" s="1"/>
  <c r="D329" i="1"/>
  <c r="O329" i="6" s="1"/>
  <c r="D330" i="1"/>
  <c r="O330" i="6" s="1"/>
  <c r="D331" i="1"/>
  <c r="O331" i="6" s="1"/>
  <c r="D332" i="1"/>
  <c r="O332" i="6" s="1"/>
  <c r="D333" i="1"/>
  <c r="O333" i="6" s="1"/>
  <c r="D334" i="1"/>
  <c r="O334" i="6" s="1"/>
  <c r="D335" i="1"/>
  <c r="O335" i="6" s="1"/>
  <c r="D336" i="1"/>
  <c r="O336" i="6" s="1"/>
  <c r="D337" i="1"/>
  <c r="O337" i="6" s="1"/>
  <c r="D338" i="1"/>
  <c r="O338" i="6" s="1"/>
  <c r="D339" i="1"/>
  <c r="O339" i="6" s="1"/>
  <c r="D340" i="1"/>
  <c r="O340" i="6" s="1"/>
  <c r="D341" i="1"/>
  <c r="O341" i="6" s="1"/>
  <c r="D342" i="1"/>
  <c r="O342" i="6" s="1"/>
  <c r="D343" i="1"/>
  <c r="O343" i="6" s="1"/>
  <c r="D344" i="1"/>
  <c r="O344" i="6" s="1"/>
  <c r="D345" i="1"/>
  <c r="O345" i="6" s="1"/>
  <c r="D346" i="1"/>
  <c r="O346" i="6" s="1"/>
  <c r="D347" i="1"/>
  <c r="O347" i="6" s="1"/>
  <c r="D348" i="1"/>
  <c r="O348" i="6" s="1"/>
  <c r="D349" i="1"/>
  <c r="O349" i="6" s="1"/>
  <c r="D350" i="1"/>
  <c r="O350" i="6" s="1"/>
  <c r="D351" i="1"/>
  <c r="O351" i="6" s="1"/>
  <c r="D51" i="1" l="1"/>
  <c r="O55" i="6" s="1"/>
  <c r="D52" i="1"/>
  <c r="O56" i="6" s="1"/>
  <c r="D53" i="1"/>
  <c r="O57" i="6" s="1"/>
  <c r="D54" i="1"/>
  <c r="O58" i="6" s="1"/>
  <c r="D55" i="1"/>
  <c r="O59" i="6" s="1"/>
  <c r="D56" i="1"/>
  <c r="O60" i="6" s="1"/>
  <c r="D57" i="1"/>
  <c r="O61" i="6" s="1"/>
  <c r="D58" i="1"/>
  <c r="O62" i="6" s="1"/>
  <c r="D59" i="1"/>
  <c r="O63" i="6" s="1"/>
  <c r="D60" i="1"/>
  <c r="O64" i="6" s="1"/>
  <c r="D61" i="1"/>
  <c r="O65" i="6" s="1"/>
  <c r="D62" i="1"/>
  <c r="O66" i="6" s="1"/>
  <c r="D63" i="1"/>
  <c r="O67" i="6" s="1"/>
  <c r="D64" i="1"/>
  <c r="O68" i="6" s="1"/>
  <c r="D65" i="1"/>
  <c r="O69" i="6" s="1"/>
  <c r="D66" i="1"/>
  <c r="O70" i="6" s="1"/>
  <c r="D67" i="1"/>
  <c r="O71" i="6" s="1"/>
  <c r="D68" i="1"/>
  <c r="O72" i="6" s="1"/>
  <c r="D69" i="1"/>
  <c r="O73" i="6" s="1"/>
  <c r="D70" i="1"/>
  <c r="O74" i="6" s="1"/>
  <c r="D71" i="1"/>
  <c r="O75" i="6" s="1"/>
  <c r="D72" i="1"/>
  <c r="O76" i="6" s="1"/>
  <c r="D73" i="1"/>
  <c r="O77" i="6" s="1"/>
  <c r="D74" i="1"/>
  <c r="O78" i="6" s="1"/>
  <c r="D75" i="1"/>
  <c r="O79" i="6" s="1"/>
  <c r="D39" i="1"/>
  <c r="O43" i="6" s="1"/>
  <c r="D40" i="1"/>
  <c r="O44" i="6" s="1"/>
  <c r="D41" i="1"/>
  <c r="O45" i="6" s="1"/>
  <c r="D42" i="1"/>
  <c r="O46" i="6" s="1"/>
  <c r="D43" i="1"/>
  <c r="O47" i="6" s="1"/>
  <c r="D44" i="1"/>
  <c r="O48" i="6" s="1"/>
  <c r="D45" i="1"/>
  <c r="O49" i="6" s="1"/>
  <c r="D46" i="1"/>
  <c r="O50" i="6" s="1"/>
  <c r="D47" i="1"/>
  <c r="O51" i="6" s="1"/>
  <c r="D48" i="1"/>
  <c r="O52" i="6" s="1"/>
  <c r="D49" i="1"/>
  <c r="O53" i="6" s="1"/>
  <c r="D50" i="1"/>
  <c r="O54" i="6" s="1"/>
  <c r="D16" i="1"/>
  <c r="O20" i="6" s="1"/>
  <c r="D17" i="1"/>
  <c r="O21" i="6" s="1"/>
  <c r="D18" i="1"/>
  <c r="O22" i="6" s="1"/>
  <c r="D19" i="1"/>
  <c r="O23" i="6" s="1"/>
  <c r="D20" i="1"/>
  <c r="O24" i="6" s="1"/>
  <c r="D21" i="1"/>
  <c r="O25" i="6" s="1"/>
  <c r="D22" i="1"/>
  <c r="O26" i="6" s="1"/>
  <c r="D23" i="1"/>
  <c r="O27" i="6" s="1"/>
  <c r="D24" i="1"/>
  <c r="O28" i="6" s="1"/>
  <c r="D25" i="1"/>
  <c r="O29" i="6" s="1"/>
  <c r="D26" i="1"/>
  <c r="O30" i="6" s="1"/>
  <c r="D27" i="1"/>
  <c r="O31" i="6" s="1"/>
  <c r="D28" i="1"/>
  <c r="O32" i="6" s="1"/>
  <c r="D29" i="1"/>
  <c r="O33" i="6" s="1"/>
  <c r="D30" i="1"/>
  <c r="O34" i="6" s="1"/>
  <c r="D31" i="1"/>
  <c r="O35" i="6" s="1"/>
  <c r="D32" i="1"/>
  <c r="O36" i="6" s="1"/>
  <c r="D33" i="1"/>
  <c r="O37" i="6" s="1"/>
  <c r="D34" i="1"/>
  <c r="O38" i="6" s="1"/>
  <c r="D35" i="1"/>
  <c r="O39" i="6" s="1"/>
  <c r="D36" i="1"/>
  <c r="O40" i="6" s="1"/>
  <c r="D37" i="1"/>
  <c r="O41" i="6" s="1"/>
  <c r="D38" i="1"/>
  <c r="O42" i="6" s="1"/>
  <c r="D3" i="1"/>
  <c r="O7" i="6" s="1"/>
  <c r="D4" i="1"/>
  <c r="O8" i="6" s="1"/>
  <c r="D5" i="1"/>
  <c r="O9" i="6" s="1"/>
  <c r="D6" i="1"/>
  <c r="O10" i="6" s="1"/>
  <c r="D7" i="1"/>
  <c r="O11" i="6" s="1"/>
  <c r="D8" i="1"/>
  <c r="O12" i="6" s="1"/>
  <c r="D9" i="1"/>
  <c r="O13" i="6" s="1"/>
  <c r="D10" i="1"/>
  <c r="O14" i="6" s="1"/>
  <c r="D11" i="1"/>
  <c r="O15" i="6" s="1"/>
  <c r="D12" i="1"/>
  <c r="O16" i="6" s="1"/>
  <c r="D13" i="1"/>
  <c r="O17" i="6" s="1"/>
  <c r="D14" i="1"/>
  <c r="O18" i="6" s="1"/>
  <c r="D15" i="1"/>
  <c r="O19" i="6" s="1"/>
  <c r="D2" i="1"/>
  <c r="O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Nyce, Kevin (FAA)</author>
  </authors>
  <commentList>
    <comment ref="K3" authorId="0" shapeId="0" xr:uid="{00000000-0006-0000-0200-000001000000}">
      <text>
        <r>
          <rPr>
            <b/>
            <sz val="9"/>
            <color indexed="81"/>
            <rFont val="Tahoma"/>
            <family val="2"/>
          </rPr>
          <t>Nyce, Kevin (FAA):</t>
        </r>
        <r>
          <rPr>
            <sz val="9"/>
            <color indexed="81"/>
            <rFont val="Tahoma"/>
            <family val="2"/>
          </rPr>
          <t xml:space="preserve">
test</t>
        </r>
      </text>
    </comment>
  </commentList>
</comments>
</file>

<file path=xl/sharedStrings.xml><?xml version="1.0" encoding="utf-8"?>
<sst xmlns="http://schemas.openxmlformats.org/spreadsheetml/2006/main" count="3189" uniqueCount="1023">
  <si>
    <t>Category Parts List</t>
  </si>
  <si>
    <r>
      <t xml:space="preserve">Current definition of CAT 1 and CAT 2:
</t>
    </r>
    <r>
      <rPr>
        <sz val="11"/>
        <color theme="1"/>
        <rFont val="Calibri"/>
        <family val="2"/>
        <scheme val="minor"/>
      </rPr>
      <t xml:space="preserve">CAT 1: an assembly or part must be one whose failure could prevent continued safe flight and landing, and resulting consequences could reduce safety margins, degrade performance, or cause loss of capability to conduct certain flight operations.
</t>
    </r>
  </si>
  <si>
    <t xml:space="preserve">
CAT 2: an assembly or part must be one whose failure would not prevent continued safe flight and landing, but whose resulting consequences may reduce the capability of the aircraft or the ability of the crew to cope with adverse operating conditions or subsequent failures.</t>
  </si>
  <si>
    <t xml:space="preserve">
</t>
  </si>
  <si>
    <t>Pt 23</t>
  </si>
  <si>
    <t>Pt 25</t>
  </si>
  <si>
    <t>Pt 27</t>
  </si>
  <si>
    <t>Pt 29</t>
  </si>
  <si>
    <t>Pt 33</t>
  </si>
  <si>
    <t>Pt 35</t>
  </si>
  <si>
    <t>23 Communications</t>
  </si>
  <si>
    <t>combo</t>
  </si>
  <si>
    <t xml:space="preserve"> </t>
  </si>
  <si>
    <t>Heading</t>
  </si>
  <si>
    <t>JASC</t>
  </si>
  <si>
    <t>COMMUNICATIONS</t>
  </si>
  <si>
    <t>Part 23</t>
  </si>
  <si>
    <t>Part 25</t>
  </si>
  <si>
    <t>Part 27</t>
  </si>
  <si>
    <t>Part 29</t>
  </si>
  <si>
    <t>Part 33</t>
  </si>
  <si>
    <t>Part 35</t>
  </si>
  <si>
    <t>Text</t>
  </si>
  <si>
    <t>Critical</t>
  </si>
  <si>
    <t>COMMUNICATION SYSTEM</t>
  </si>
  <si>
    <t>-</t>
  </si>
  <si>
    <r>
      <t xml:space="preserve">The </t>
    </r>
    <r>
      <rPr>
        <sz val="11"/>
        <color rgb="FFFF0000"/>
        <rFont val="Calibri"/>
        <family val="2"/>
        <scheme val="minor"/>
      </rPr>
      <t>units</t>
    </r>
    <r>
      <rPr>
        <sz val="11"/>
        <color theme="1"/>
        <rFont val="Calibri"/>
        <family val="2"/>
        <scheme val="minor"/>
      </rPr>
      <t xml:space="preserve"> and components furnishing a means of communicating from one part of the aircraft to another and between the aircraft or ground stations, includes voice, data, continuous wave (C-W) communicating components, passenger announcement systems, intercom, inflight telephones, and tape reproducers-record player. Use this code when insufficient information is reported to file in a more specific JASC 2300 series code. Also for reports of units or parts common to more than one communication system.</t>
    </r>
  </si>
  <si>
    <t>HF COMMUNICATION SYSTEM</t>
  </si>
  <si>
    <t>The system*** parts and circuitry including the receiver, transmitter, and antenna used exclusively in the high frequency (HF) communications.</t>
  </si>
  <si>
    <t>Critical Parts:  Bolt, Flange</t>
  </si>
  <si>
    <t>UHF COMMUNICATION SYSTEMS</t>
  </si>
  <si>
    <t>The system parts and circuitry including the receiver, transmitter, and antenna used exclusively for ultra high frequency (UHF) communications.</t>
  </si>
  <si>
    <t>VHF COMMUNICATION SYSTEMS</t>
  </si>
  <si>
    <t>The system parts and circuitry including the receiver, transmitter, and antenna used exclusively for very high frequency (VHF) communications.</t>
  </si>
  <si>
    <t>DATA TRANSMISSION AUTO CALL</t>
  </si>
  <si>
    <t>The system components and parts which presents data derived from pulse coded transmissions. Includes "selective calling" (SELCAL), "aircraft communications addressing and reporting system" (ACARS), teleprinter, etc.</t>
  </si>
  <si>
    <t>ENTERTAINMENT SYSTEMS</t>
  </si>
  <si>
    <t>For reports on passenger entertainment system or components such as amplifier, cassette recorder player, control panel, speaker, video equipment, etc.</t>
  </si>
  <si>
    <t>INTERPHONE PASSENGER SYSTEMS</t>
  </si>
  <si>
    <t>For reports on the interphone/passenger announcement (PA) system, including the amplifier used for communication by flight and ground personnel to communicate between areas on the aircraft.</t>
  </si>
  <si>
    <t>AUDIO INTEGRATING SYSTEM</t>
  </si>
  <si>
    <t>For reports of the system components and parts including the control panel and amplifier which controls output of communications and navigation receivers into flight crew headphones and speakers. Also includes output from microphones into communications transmitters. Typical parts are microphones, cockpit speakers, and headphones, etc.</t>
  </si>
  <si>
    <t>STATIC DISCHARGE SYSTEM</t>
  </si>
  <si>
    <t>The parts dissipating static electricity. Does not include bonding straps on engine or airframe used to assure paths for DC current, which are filed in JASC code 2430. Typical parts are wick, bonding strap, etc.</t>
  </si>
  <si>
    <t>AUDIO/ VIDEO MONITORING</t>
  </si>
  <si>
    <t>For reports on installations that record or monitor crew or passenger conversation or movement for security or safety purposes. Includes voice recorder, television, monitor, etc.</t>
  </si>
  <si>
    <t>COMMUNICATION SYSTEM WIRING</t>
  </si>
  <si>
    <t>For reports indicating a problem with wiring specific to the Communications Systems.</t>
  </si>
  <si>
    <t>SPECIAL CONDITION</t>
  </si>
  <si>
    <t>EQUIVALENT LEVEL OF SAFETY (ELOS)</t>
  </si>
  <si>
    <t>24 Electrical Power</t>
  </si>
  <si>
    <t>ELECTRICAL POWER SYSTEM</t>
  </si>
  <si>
    <t>The electrical units and components that generate, control, and supply AC/DC electrical power for other systems through the secondary busses. For reports on electric power generating system parts and circuitry other than major components reported with insufficient information to file in a specific JASC 2400 series code. Typical parts are circuit breaker, relay, connector, resistor, wire bundles, switches, etc.</t>
  </si>
  <si>
    <t>ALTERNATOR/GENERATOR DRIVE</t>
  </si>
  <si>
    <t>For reports on alternator and generator drives mounted on reciprocating "opposed" type engines. Does not include alternator cases. Typical parts are bracket, pulley, belt, link, idler pulley, bolt, drive shaft and gears that stay with the alternator. Also for reports on constant speed drive (CSD) unit mounted on turbine engines to drive alternating current (AC) producing alternators at a predetermined and constant RPM. Typical parts are shaft seal, shaft, etc.</t>
  </si>
  <si>
    <t>AC GENERATION SYSTEMS</t>
  </si>
  <si>
    <t>For reports of system parts other than the alternator, regulator, AC inverter or phase adapter generating an alternating current for aircraft which incorporate an alternating current electrical system. Used primarily with large, turbine engine powered aircraft. Does not include the using systems.</t>
  </si>
  <si>
    <t>AC GENERATOR ALTERNATOR</t>
  </si>
  <si>
    <t>The engine driven component that generates alternating current (AC) for aircraft with AC electrical systems. Does not include AC alternators on light piston-engine power aircraft with direct current (DC) electrical systems. Does not include single units used for both engine starting and electric power generating. Typical parts are bearing, shaft, housing, and integrated drive generator (IDG) which contains both AC and DC generators.</t>
  </si>
  <si>
    <t>AC INVERTER</t>
  </si>
  <si>
    <t xml:space="preserve">The component which converts direct current to alternating current. </t>
  </si>
  <si>
    <t>PHASE ADAPTER</t>
  </si>
  <si>
    <t>The component used to change the alternating current (AC) phase of output for specific using equipment.</t>
  </si>
  <si>
    <t>AC REGULATOR</t>
  </si>
  <si>
    <t>The component that regulates the AC voltage from the alternator-generator to maintain a set voltage output for the using systems (i.e., generator control unit</t>
  </si>
  <si>
    <t>AC INDICATING SYSTEM</t>
  </si>
  <si>
    <t>The equipment indicating, voltage, current flow, and system faults in the AC power systems.</t>
  </si>
  <si>
    <t>DC GENERATING SYSTEM</t>
  </si>
  <si>
    <t>The system parts and circuitry other than the generator/alternator and DC generation system regulator used to generate a direct current (DC); or from an alternator, the output of which is rectified to DC. Typical parts are relay, switch, connector, terminal, sensor, reverse current relay, etc. Such systems are more prevalent on light single and twin-engine aircraft.</t>
  </si>
  <si>
    <t>BATTERY OVERHEAT WARNING SYSTEM▲</t>
  </si>
  <si>
    <t xml:space="preserve">The system parts that sense and warn/indicate of a battery overtemperature condition. Typical parts are sensor, lamp, gauge, etc. </t>
  </si>
  <si>
    <t>Example: Overheat Detection</t>
  </si>
  <si>
    <t>BATTERY CHARGER SYSTEM ▲</t>
  </si>
  <si>
    <t xml:space="preserve">The component providing a source of DC voltage and current flow independent of rotating generators and alternators. Typical parts are battery charger, cell, case, post, etc. </t>
  </si>
  <si>
    <t>Example: Lithium Battery</t>
  </si>
  <si>
    <t>DC RECTIFIER CONVERTER</t>
  </si>
  <si>
    <t xml:space="preserve">The component which converts AC current for the using systems. </t>
  </si>
  <si>
    <t>DC GENERATOR ALTERNATOR</t>
  </si>
  <si>
    <t xml:space="preserve">The engine driven component generating a direct current (DC) or a rectified alternating current for aircraft with DC electrical systems. For reports of alternators on light aircraft with piston engines. Does not include mounting brackets, drive belts and pulleys external to the unit. Typical parts are bearing, housing, coupling, fan, capacitor, drive, brush, seal, clutch, armature and bell, shaft, field winding, case bolt, ground stud, etc. </t>
  </si>
  <si>
    <t>STARTER GENERATOR</t>
  </si>
  <si>
    <t xml:space="preserve">The single component used for both engine starting and direct current generation on turbine engines. Typical parts are bearing, shaft, brush, fan, retainer ring, armature, brush, housing, end bell, terminal, etc. </t>
  </si>
  <si>
    <t>DC REGULATOR</t>
  </si>
  <si>
    <t xml:space="preserve">The component that regulates direct current voltage from a generator or alternator. </t>
  </si>
  <si>
    <t>DC INDICATING SYSTEM</t>
  </si>
  <si>
    <t xml:space="preserve">The equipment indicating voltage, current flow, and system faults in the DC power systems. </t>
  </si>
  <si>
    <t>EXTERNAL POWER SYSTEM</t>
  </si>
  <si>
    <t xml:space="preserve">The electrical system within the aircraft which is used to connect external power to the aircraft's electrical system. Does not include the external power supply units. Typical parts are receptacle, switch, indicator lamp, etc. </t>
  </si>
  <si>
    <t>AC POWER DISTRIBUTION SYSTEM</t>
  </si>
  <si>
    <t>The electrical system providing for connection of AC power to using systems. Does not include the using system. Typical parts are main and secondary system buss, circuit breaker, limiter, jumper, load meter switch, etc.</t>
  </si>
  <si>
    <t>DC POWER DISTRIBUTION SYSTEM</t>
  </si>
  <si>
    <t xml:space="preserve">The electrical system which provides for connection of DC power to using systems. Does not include using system. Typical parts are main and secondary system buss, circuit breaker, buss tie breaker, limiter, jumper, load motor switch, etc. </t>
  </si>
  <si>
    <t>ELECTRICAL POWER SYSTEM WIRING</t>
  </si>
  <si>
    <t>For reports indicating a problem with wiring specific to the Electrical Power Systems not reportable in the Power Distribution Systems.</t>
  </si>
  <si>
    <t>26 Fire Protection</t>
  </si>
  <si>
    <t>FIRE PROTECTION SYSTEM</t>
  </si>
  <si>
    <t xml:space="preserve">The fixed and portable units and components which detect and indicate fire or smoke, and store and distribute fire extinguishing agent to all protected areas of the aircraft. For reports of a general nature with insufficient information to file in a more specific JASC 2600 series code. </t>
  </si>
  <si>
    <t>DETECTION SYSTEM</t>
  </si>
  <si>
    <t>The system used to sense and indicate the presence of overheat or fire in all protected areas. Reporting the specific location of the defective part is essential. Use this code when there is insufficient information to file in a more specific JASC 2610 series code.</t>
  </si>
  <si>
    <t>SMOKE DETECTION</t>
  </si>
  <si>
    <t>The system used to sense and indicate the presence of smoke in all protected areas of the aircraft. Reporting the specific location of a defective part is essential. Typical parts are detector, sensor, wiring, relay, amplifier, test circuit, etc.</t>
  </si>
  <si>
    <t>FIRE PROTECTION</t>
  </si>
  <si>
    <t>The system used to sense and indicate the presence of fire in all protected areas of the aircraft. Typical parts are detector, sensor, wiring, relay, amplifier, test circuit, etc. Reporting the specific location of a defective part is essential.</t>
  </si>
  <si>
    <t>OVERHEAT DETECTION</t>
  </si>
  <si>
    <t>The system used to sense and indicate the presence of an overheat condition in all protected areas of the aircraft. Reporting the specific location of a defective part is essential. Typical parts are detector, sensor, wiring, relay, amplifier, test circuit, etc.</t>
  </si>
  <si>
    <t>EXTINGUISHING SYSTEM</t>
  </si>
  <si>
    <t xml:space="preserve">For reports of the components and parts other than the fixed or portable bottles used to extinguish fire. Typical parts are valve, squib, control module, switch, tubing, etc. </t>
  </si>
  <si>
    <t>FIRE BOTTLE FIXED</t>
  </si>
  <si>
    <t xml:space="preserve">The fixed fire bottle and associated parts that store extinguishing agent under pressure. Typical parts are bottle, cartridge, and bracket. </t>
  </si>
  <si>
    <t>FIRE BOTTLE PORTABLE</t>
  </si>
  <si>
    <t xml:space="preserve">The portable fire extinguishes mounted within the flight compartment and cabin. </t>
  </si>
  <si>
    <t>FIRE PROTECTION SYSTEM WIRING</t>
  </si>
  <si>
    <t xml:space="preserve">For reports indicating a problem with wiring specific to the Fire Protection System. </t>
  </si>
  <si>
    <t>27 Flight Controls</t>
  </si>
  <si>
    <t>FLIGHT CONTROL SYSTEM ▲</t>
  </si>
  <si>
    <t xml:space="preserve">The units and components furnishing a means of manually controlling the flight attitude characteristics of the aircraft. Also includes the functioning and maintenance aspects of the flaps, spoilers and other control surfaces, but does not include the structure, which is covered in the Structures JASC Chapters 55 or 57. Use this code for reports of flight control problems of a general nature involving two or more systems, or that contain insufficient information to file in a more specific JASC 2700 series code. An example would be a cable defect reported without reference to the using system or an interconnect between two systems. Does not include rotorcraft flight controls, which are covered in the JASC Rotor Chapter 67. Typical parts are hydraulic boost system, controls, mounting brackets, etc. </t>
  </si>
  <si>
    <t>CONTROL COLUMN SECTION ▲</t>
  </si>
  <si>
    <t xml:space="preserve">The component and associated parts mounted onto the control wheel, which transmits motion from the cockpit to connecting cables, pushrods, etc., to actuate the aileron and elevator, stabilator, ruddervator control surfaces. Includes control sticks in aircraft not equipped with control wheels. Typical parts are bearing, socket, guide, bushing, pulley bracket, sprocket, chain, stops, etc. </t>
  </si>
  <si>
    <t>AILERON CONTROL SYSTEM ▲</t>
  </si>
  <si>
    <t xml:space="preserve">The system components and parts from the control column to the aileron surface that cause actuation (deflection). Includes manual and power assisted systems but does not include the autopilot actuation mechanism which is filed in JASC Chapter 22. Also includes brackets for the support or attachment of pulleys, pushrods, and bellcranks. Does not include control surface hinges or structure filed in JASC code 5700. Typical parts are actuator, valve, rod end, pulley, cable, bellcrank, turnbuckle, stops, etc. </t>
  </si>
  <si>
    <t>AILERON TAB CONTROL SYSTEM ▲</t>
  </si>
  <si>
    <t xml:space="preserve">The system components and parts controlling movement and position of the trim tab on the aileron. Includes the cockpit control. Typical parts are jackscrew, cable, pulley, turnbuckle, stops, etc. </t>
  </si>
  <si>
    <t>RUDDER CONTROL SYSTEM ▲</t>
  </si>
  <si>
    <t xml:space="preserve">The system components and parts from the cockpit pedals to the rudder surface which cause movement. Includes manual and power assisted systems other than the actuator and autopilot actuating mechanism. Also includes brackets for the support or attachment of pulleys, pushrods, and bellcranks. Does not include control surface hinges or structure (filed in JASC code 5540) or the yaw dampers (filed in JASC code 2210). Typical parts are cable, rod end, turnbuckle, bolt, pedal, spring, torque tube, control valve, stops, etc. </t>
  </si>
  <si>
    <t>RUDDER TAB CONTROL SYSTEM ▲</t>
  </si>
  <si>
    <t xml:space="preserve">The system components and parts of the rudder trim control system, from the cockpit control to the rudder that causes deflection. Does not include hinges or structure, which are filed in JASC code 5543, or the yaw dampers, which are filed in JASC code 2210. Typical parts are actuator, actuator bracket, cable, pulley, chain, rod end, bellcrank, etc. </t>
  </si>
  <si>
    <t>RUDDER ACTUATOR ▲</t>
  </si>
  <si>
    <t xml:space="preserve">The system components and parts which actuate the rudder. Typical parts are motor, actuator, actuator bracket, jackscrew, rod-end, seals, etc. </t>
  </si>
  <si>
    <t>ELEVATOR CONTROL SYSTEM ▲</t>
  </si>
  <si>
    <t xml:space="preserve">The system components and parts including actuator from the control column to the elevators that cause movement. Includes control-actuating mechanism for "ruddervators" installed on "V" tail aircraft. Does not include hinges, structure, and balance weights filed in JASC code 5520, or the autopilot servo in JASC code 2216. Typical parts are torque tube, cable, rod end, stops, actuator, feel computer, bracket, control valve, bob weight, etc. </t>
  </si>
  <si>
    <t>ELEVATOR TAB CONTROL SYSTEM ▲</t>
  </si>
  <si>
    <t xml:space="preserve">The system components and parts from the cockpit trim control to the elevator, ruddervator or stabilator tab, which controls position and movement. Includes the manual and electrical trim system parts. Does not include the hinges or structure, which are filed in JASC code 5520, the balance weights in JASC code 5520, or the autopilot servo in JASC code 2216. Typical parts are jackscrew, cable, actuator, sensor, motor, chain, sprocket, indicator, etc. </t>
  </si>
  <si>
    <t>STABILIZER CONTROL SYSTEM ▲</t>
  </si>
  <si>
    <t xml:space="preserve">The system components and parts from the cockpit control to the stabilizer, except the actuator which controls position of the horizontal stabilizer for pitch trim (usually found on high performance turbine powered aircraft). Also for stabilator control systems on aircraft utilizing a single horizontal tail surface for both the stabilizer and elevator. Does not include structure in JASC code 5511. Typical parts are cable, bellcrank, pulley, control valve, indicator, etc. </t>
  </si>
  <si>
    <t>STABILIZER POSITION INDICATING</t>
  </si>
  <si>
    <t xml:space="preserve">The system components and parts that sense, transmit, and indicate relative position of movable stabilizers for purpose of pitch trim. Typical parts are indicators, transmitters, etc. </t>
  </si>
  <si>
    <t>STABILIZER ACTUATOR ▲</t>
  </si>
  <si>
    <t xml:space="preserve">The component which actuates the horizontal stabilizer to infinite angles of incidence to provide pitch trim. Includes both manual and power assist types. Typical parts are actuator, actuator bracket, clutch, motor, seal, etc. </t>
  </si>
  <si>
    <t>TE FLAP CONTROL SYSTEM ▲</t>
  </si>
  <si>
    <t xml:space="preserve">The system components and parts, except the actuator and position indicator which controls position and movement of wing trailing edge flaps. Does not include the structure, carriage, fittings, tracks and rollers which are filed in JASC code 5753; or the motor or actuator which causes movement of the flaps and are filed in JASC code 2752. Typical parts are control valve, switch, flow limiter, cable, torque tube, transmission, jackscrew, bypass valve, limit switch, return spring, buss cable, etc. </t>
  </si>
  <si>
    <t>TE FLAP POSITION INDICATING SYSTEM</t>
  </si>
  <si>
    <t xml:space="preserve">The system components and parts that sense, transmit and indicate trailing edge flap position relative to the wing surface. Typical parts are indicator, transmitter, position module, asymmetry switch, and comparator, etc. </t>
  </si>
  <si>
    <t>TE FLAP ACTUATOR</t>
  </si>
  <si>
    <t xml:space="preserve">The component which actuates the trailing edge flaps. Typical parts are motor, actuator, seal, jackscrew, rod end, actuator support fittings, etc. </t>
  </si>
  <si>
    <t>DRAG CONTROL SYSTEM ▲</t>
  </si>
  <si>
    <t xml:space="preserve">The system components and parts other than actuator which controls position, movement, and indicate relative position of drag device and variable aerodynamic surfaces on the wing includes speed brake systems. Does not include structure and hinges filed in JASC code 5755. Typical parts are valve, hose, push rod, line, cable, indicator. </t>
  </si>
  <si>
    <t>DRAG CONTROL ACTUATOR</t>
  </si>
  <si>
    <t xml:space="preserve">The components that actuates spoiler and speed brake surfaces on the wing for speed and lift reducing purposes. Typical parts are seal, rod end bearing, rod end, etc. </t>
  </si>
  <si>
    <t>GUST LOCK DAMPER SYSTEM</t>
  </si>
  <si>
    <t xml:space="preserve">The system and components protecting flight control surfaces from movement and damage by wind gusts while the aircraft is on the ground. Includes cockpit controlled surface locks common in light aircraft and independent hydraulic gust damper units mounted at each flight control surface on large jet powered aircraft. Does not include the dampening feature of the flight control power boost systems, which are filed with the specific control system (i.e., rudder damper). Typical parts are damper, cylinder, seal, rod end, lock pin cable, etc. </t>
  </si>
  <si>
    <t>LE SLAT CONTROL SYSTEM</t>
  </si>
  <si>
    <t>The system components and parts except the actuator and position indicating system that controls the position and movement of the wing leading edge devices used for lift augmenting. Does not include the structure, hinges, and parts that do not cause movement of the surface filed in JASC code 5754. Typical parts are leading edge flaps, variable opening wing slots, priority valve, switch, cable, pulley, actuator bracket, torque shaft, regulator, etc.</t>
  </si>
  <si>
    <t>LE SLAT POSITION IND. SYSTEM</t>
  </si>
  <si>
    <t xml:space="preserve">The transmitter, indicator, warning lamps, and associated circuitry providing relative position information of wing leading edge devices to the flight crew. </t>
  </si>
  <si>
    <t>LE SLAT ACTUATOR</t>
  </si>
  <si>
    <t xml:space="preserve">The component causing movement of the wing leading edge device control surfaces. Does not include related system or position indicating. Typical parts are actuator, actuator bracket, seal, etc. </t>
  </si>
  <si>
    <t>FLIGHT CONTROL SYSTEM WIRING</t>
  </si>
  <si>
    <t xml:space="preserve">For reports indicating a problem with wiring specific to the Flight Control Systems. </t>
  </si>
  <si>
    <t>28 Fuel</t>
  </si>
  <si>
    <t>AIRCRAFT FUEL SYSTEM ▲</t>
  </si>
  <si>
    <t xml:space="preserve">The units and components storing and delivering fuel to the engine. Includes the integral tank leak detection and sealing. Does not include the structure of integral, tip fuel tanks, fuel cell backing boards covered in the structures JASC Chapters 53 and 57, or the fuel flow rate sensing, transmitting, or indicating systems which are covered in JASC Chapter 73. Use this code for fuel system reports with insufficient information to file in a more specific JASC 2800 series code. This code is also used to report problems involving two or more aircraft fuel system JASC codes. </t>
  </si>
  <si>
    <t>Example: Fuel hose (single engine applications only)</t>
  </si>
  <si>
    <t>FUEL STORAGE ▲</t>
  </si>
  <si>
    <t xml:space="preserve">The portion of the fuel system used for the storage of fuel. Does not include defects in the wing primary structure of integral tanks. Typical parts are removable metal tank, tip tank, header tank, bladder fuel cell, tank interconnect lines, vent line, vent valve, drain valve, filler cap, filler neck, check valve, vent tube, cap seal, filler adapter, outlet fitting, screen, fueling panel, tank strap, sealant, etc. </t>
  </si>
  <si>
    <t>Example: Fuel cell</t>
  </si>
  <si>
    <t>AIRCRAFT FUEL DISTRIBUTION SYSTEM</t>
  </si>
  <si>
    <t xml:space="preserve">The portion of the aircraft fuel system other than selector valves, transfer valves, electric motor driven pumps used to distribute fuel from the tank outlet to the powerplant quick disconnect or up to the strainer unit. Includes the engine primer equipment, the switch that senses failure of a system pump, and the switch that automatically activates the boost pump. Typical parts are line, fitting, primer, nozzle, primer pump, actuating linkage for the fuel selector/shutoff valve, etc. </t>
  </si>
  <si>
    <t>AIRCRAFT FUEL FILTER/STRAINER</t>
  </si>
  <si>
    <t xml:space="preserve">The component that filters unmetered fuel upstream of the engine fuel control/carburetor. Does not include the engine fuel metered control system filters (filed in JASC code 7300). Typical parts are screen, housing, bowl, gasket, plunger, stand pipe, etc. </t>
  </si>
  <si>
    <t>FUEL BOOST PUMP ▲</t>
  </si>
  <si>
    <t xml:space="preserve">The electric motor/engine driven pumps providing fuel under pressure to the engine fuel control/carburetor for starting and emergency use. Includes parts of the pump, associated motor, and electrical circuitry/switch. Does not include pressure switch indicating system. Typical parts are housing, seal, motor, brush, bearing, connector, and fuel transfer pump, etc. </t>
  </si>
  <si>
    <t>Example: Boost pumps, fuel delivery systems, carburetors, injectors, and fuel pump</t>
  </si>
  <si>
    <t>FUEL SELECTOR SHUT OFF VALVE ▲</t>
  </si>
  <si>
    <t xml:space="preserve">The component and associated controls and position indication units which provides for specific tank selection or shutting off flow to the engine. Typical parts are housing, rotor, handle, guard, seat, seal, selector valve, shutoff valve, spring, etc. </t>
  </si>
  <si>
    <t>Example: Fuel shut-off valve</t>
  </si>
  <si>
    <t>FUEL TRANSFER VALVE ▲</t>
  </si>
  <si>
    <t xml:space="preserve">The component and associated control linkage which provides for the transfer of fuel between tanks for crossfeeding to alternate engine fuel systems. Typical parts are, seal, housing, rotor, handle, transfer valve, etc. </t>
  </si>
  <si>
    <t>Example: Transfer valves</t>
  </si>
  <si>
    <t>FUEL DUMP SYSTEM ▲</t>
  </si>
  <si>
    <t xml:space="preserve">The system and components that provide for the jettison of fuel overboard during flight. Typical parts are valve, switch, dump chute, etc. </t>
  </si>
  <si>
    <t>Example: Fuel dump</t>
  </si>
  <si>
    <t>AIRCRAFT FUEL INDICATING SYSTEM</t>
  </si>
  <si>
    <t>For general reports pertaining to the aircraft fuel indicating systems, but with no specific reference to the transmitter (tank unit) or indicator. Does not include engine fuel pressure reports, which are filed in JASC code 7332, or flow indication system in JASC code 7331. Typical parts are circuit breaker, connector, pressure switch, indicator lights, dripstick, etc.</t>
  </si>
  <si>
    <t>FUEL QUANTITY INDICATOR ▲</t>
  </si>
  <si>
    <t xml:space="preserve">The indicator and low level warning system used to indicate the quantity of fuel in the tanks. Typical parts are indicator, lamp, bulb, etc. </t>
  </si>
  <si>
    <t>Example: Fuel quanity indicator</t>
  </si>
  <si>
    <t>FUEL QUANTITY SENSOR</t>
  </si>
  <si>
    <t xml:space="preserve">The tank unit which measures and transmits a quantity level signal to the cockpit indicator. Typical parts are transmitter, float switch, probe, sensor, totalizer, tank unit float, gasket, etc. </t>
  </si>
  <si>
    <t>FUEL TEMPERATURE INDICATOR</t>
  </si>
  <si>
    <t xml:space="preserve">The tank unit which measures the temperature of fuel in the tanks. </t>
  </si>
  <si>
    <t>FUEL PRESSURE INDICATOR</t>
  </si>
  <si>
    <t xml:space="preserve">The tank unit which measures the pressure of fuel in the tanks. Typical parts are the pressure switch and indicator lights, etc. </t>
  </si>
  <si>
    <t>FUEL SYSTEM WIRING</t>
  </si>
  <si>
    <t xml:space="preserve">For reports indicating a problem with wiring specific to the Fuel System. </t>
  </si>
  <si>
    <t>29 Hydraulic Power</t>
  </si>
  <si>
    <t>HYDRAULIC POWER SYSTEM</t>
  </si>
  <si>
    <t xml:space="preserve">The units and components that furnish hydraulic fluid under pressure to a common point (manifold) for re-distribution to other defined systems. For miscellaneous system parts other than components listed under other specific JASC Chapter 29 codes. Also, for reports of units or parts common to two or more components. </t>
  </si>
  <si>
    <t>HYDRAULIC SYSTEM MAIN ▲</t>
  </si>
  <si>
    <t xml:space="preserve">The portion of the main system which is used to store and deliver hydraulic fluid to the using system. Includes all hydraulic systems other than those designated emergency or standby. Does not include the supply valves to the using systems. Typical parts are tanks, accumulators, valves, pumps, levers, cables, line, hose, relief, shutoff vales, check valves, wiring, switches, external connectors, etc. </t>
  </si>
  <si>
    <t>Example: shut-off valves</t>
  </si>
  <si>
    <t>HYDRAULIC POWER ACCUMULATOR MAIN▲</t>
  </si>
  <si>
    <t xml:space="preserve">The component that provides for pressure surges to maintain a constant pressure in the system. Typical parts are accumulator, seal, end cap, air valve, etc. </t>
  </si>
  <si>
    <t xml:space="preserve"> Example: Main Accumulator</t>
  </si>
  <si>
    <t>HYDRAULIC FILTER MAIN</t>
  </si>
  <si>
    <t xml:space="preserve">The component which filters sediment from the hydraulic fluid in the main system. Typical parts are seal, gasket, housing, element, packing, etc. </t>
  </si>
  <si>
    <t>HYDRAULIC PUMP (ELECT/ENG) MAIN ▲</t>
  </si>
  <si>
    <t>The component that provides hydraulic fluid pressure to using systems but does not include the using systems. Includes power packs incorporating integral pumps, electric motors, and solenoids used in certain light aircraft models. Also includes pumps such as those used in flight control systems on large aircraft. Typical parts are pump, motor, shaft, brush, solenoid, case, power pack, seal, switch, etc.</t>
  </si>
  <si>
    <t>Example: Hydraulic Main Pump</t>
  </si>
  <si>
    <t>HYDRAULIC HAND PUMP MAIN</t>
  </si>
  <si>
    <t xml:space="preserve">The manually actuated pump for emergency system pressure. Typical parts are handle, lever, seal, etc. </t>
  </si>
  <si>
    <t>HYDRAULIC PRESSURE RELIEF VALVE MAIN</t>
  </si>
  <si>
    <t xml:space="preserve">The unit which relieves system relief pressure at a preset pressure. Typical parts are seal, spring, housing, relief valve, etc. </t>
  </si>
  <si>
    <t>HYDRAULIC RESERVOIR MAIN ▲</t>
  </si>
  <si>
    <t xml:space="preserve">The component which stores hydraulic fluid. Typical parts are reservoir, filler cap, filler neck, sight gauge, seal, etc. </t>
  </si>
  <si>
    <t>Example: Main Reservoir</t>
  </si>
  <si>
    <t>HYDRAULIC PRESSURE REGULATOR MAIN</t>
  </si>
  <si>
    <t xml:space="preserve">The unit that maintains a preset operating system pressure to the using systems. Typical parts are regulator, seal, case, etc. </t>
  </si>
  <si>
    <t>HYDRAULIC SYSTEM AUXILIARY</t>
  </si>
  <si>
    <t xml:space="preserve">The portion of the main system which is classified as auxiliary, emergency, or standby, and which is used to supplement or take the place of the main hydraulic fluid to the using system. Does not include the supply valves to the using systems. Typical parts are tank, accumulator, valve, pump, lever, cables, switch, plumbing, wiring, external connectors, and miscellaneous auxiliary system parts other than those listed in JASC codes 2921 through 2934. </t>
  </si>
  <si>
    <t>HYDRAULIC ACCUMULATOR AUXILIARY</t>
  </si>
  <si>
    <t xml:space="preserve">The component which provides for pressure surge to maintain a constant pressure in the auxiliary system. Typical parts are accumulator, seal, end cap and air valve, etc. </t>
  </si>
  <si>
    <t>HYDRAULIC FILTER AUXILIARY</t>
  </si>
  <si>
    <t xml:space="preserve">The component which filters sediment from the hydraulic fluid in the auxiliary system. Typical parts are seal, gasket, housing, element, and packing, etc. </t>
  </si>
  <si>
    <t>HYDRAULIC PUMP AUXILIARY ▲</t>
  </si>
  <si>
    <t xml:space="preserve">The component which provides hydraulic fluid pressure to the using auxiliary system. Typical parts are pump, motor, shaft, brushes, case, seal, switches, etc. </t>
  </si>
  <si>
    <t>Example: Auxiliary Pump</t>
  </si>
  <si>
    <t>HYDRAULIC PRESSURE RELIEF AUXILIARY</t>
  </si>
  <si>
    <t xml:space="preserve">The unit which relieves auxiliary system pressure. Typical parts are seal, spring, housing, relief valve, etc. </t>
  </si>
  <si>
    <t>HYDRAULIC RESERVOIR AUXILIARY</t>
  </si>
  <si>
    <t xml:space="preserve">The unit which stores auxiliary hydraulic fluid. Typical parts are reservoir, filler cap, filler neck, sight gauge, etc. </t>
  </si>
  <si>
    <t>HYDRAULIC PRESSURE REGULATOR AUXILIARY</t>
  </si>
  <si>
    <t xml:space="preserve">The unit that maintains a preset operating system pressure to the using auxiliary hydraulic system. Typical parts are regulator, seal, case, etc. </t>
  </si>
  <si>
    <t>HYDRAULIC INDICATING SYSTEM</t>
  </si>
  <si>
    <t xml:space="preserve">For reports of hydraulic pressure and quantity indicating system parts other than the indicator or sensor or for parts common to both pressure and quantity systems. </t>
  </si>
  <si>
    <t>HYDRAULIC  PRESSURE  INDICATOR</t>
  </si>
  <si>
    <t xml:space="preserve">The instrument and associated low pressure warning system that registers system pressure. Typical parts are indicator, warn lamp, bulb, etc. </t>
  </si>
  <si>
    <t>HYDRAULIC  PRESSURE  SENSOR</t>
  </si>
  <si>
    <t xml:space="preserve">The components that sense system pressure and transmit a signal to the cockpit indicator or low pressure warning lamp. Typical parts are transmitter, pressure switch, sensor, etc. </t>
  </si>
  <si>
    <t>HYDRAULIC  QUANTITY  INDICATOR</t>
  </si>
  <si>
    <t xml:space="preserve">The instrument and associated low level warning system which registers reservoir fluid quantity. Typical parts are indicator, lamp, bulb, sight gage, etc. </t>
  </si>
  <si>
    <t>HYDRAULIC QUANTITY SENSOR</t>
  </si>
  <si>
    <t xml:space="preserve">The components that sense the fluid level and low level warning and transmit a signal to the quantity indicator. Typical parts are transmitter, sensor, float switch, etc. </t>
  </si>
  <si>
    <t>HYDRAULIC POWER SYSTEM WIRING</t>
  </si>
  <si>
    <t xml:space="preserve">For reports indicating a problem with wiring specific to the Hydraulic Power System. </t>
  </si>
  <si>
    <t>30 Ice and Rain Protection</t>
  </si>
  <si>
    <t>ICE AND RAIN PROTECTION SYSTEM</t>
  </si>
  <si>
    <t xml:space="preserve">The units and components which provide a means of preventing or disposing of formation of ice and rain on various parts of the aircraft. Includes miscellaneous items with insufficient information to file in a specific JASC 3000 series code. Does not include the basic windshield panel. </t>
  </si>
  <si>
    <t>AIRFOIL ANTI/ DE-ICE SYSTEM</t>
  </si>
  <si>
    <t xml:space="preserve">The system components and parts including the boots, which provide for wing and empennage leading edge ice prevention or removal. Does not include ducts upstream of the airfoil control/selector valves. Typical parts are timer, valve, switch, hose, flow valve, duct, duct coupling, thermostat, etc. </t>
  </si>
  <si>
    <t>PITOT/STATIC ANTI/DE-ICE SYSTEM</t>
  </si>
  <si>
    <t xml:space="preserve">The system and components that eliminate or prevent the formation of ice in or around air intakes such as turbine engine cowling. Does not include engine anti-icing reports filed in JASC code 7510. Includes the electrically heated boot at the air intake lips. </t>
  </si>
  <si>
    <t>WINDSHIELD/ DOOR/ RAIN/ ICE REMOVAL</t>
  </si>
  <si>
    <t xml:space="preserve">The system and components which is used to clear, eliminate or prevent the formation of rain, ice or Typical parts are motor, actuator, wiper blade, hydraulic converter, shaft, line, switch, the electrical heating portion of heated glass panels, control units, alcohol deice system lines, tanks, pumps, valves, etc. </t>
  </si>
  <si>
    <t>ANTENNA/RADOME ANTI-ICE/ DE-ICE SYSTEM</t>
  </si>
  <si>
    <t xml:space="preserve">The system which is used to eliminate or prevent the formation of ice on antennas and radomes. </t>
  </si>
  <si>
    <t>PROP/ROTOR ANTI-ICE/ DE-ICE SYSTEM</t>
  </si>
  <si>
    <t xml:space="preserve">The system components and parts which are used to eliminate or prevent the formation of ice on propellers and rotors. Includes electrically heated systems, and alcohol spray systems. Does not include the system parts on the rotating portion of the propeller which are filed in JASC code 6112 or the heating mats on the rotating portion of the rotor in JASC code 6210 or code 6410. Typical parts are brush block, timer, switch, relay, harness, terminal block, etc. </t>
  </si>
  <si>
    <t>WATER LINE ANTI-ICE SYSTEM</t>
  </si>
  <si>
    <t xml:space="preserve">The system that is used for prevention of ice in water supply and drain lines. </t>
  </si>
  <si>
    <t>ICE DETECTION</t>
  </si>
  <si>
    <t xml:space="preserve">The system which is used to detect and indicate the formation of ice. Typical parts are panel, detector, etc. </t>
  </si>
  <si>
    <t>ICE/RAIN PROTECTION SYSTEM WIRING</t>
  </si>
  <si>
    <t xml:space="preserve">For reports indicating a problem with wiring specific to the Ice/Rain Protection System. </t>
  </si>
  <si>
    <t>32 Landing Gear</t>
  </si>
  <si>
    <t>LANDING GEAR SYSTEM</t>
  </si>
  <si>
    <t xml:space="preserve">The units and components which furnish a means of supporting and steering the aircraft on the ground or water, and make it possible to retract and store the landing gear in flight. Includes the functioning and maintenance aspects of the landing gear doors, but does not include the door structure, which is covered in JASC Chapter 52. Use this code for general landing gear reports with insufficient information for filing in a more specific JASC 3200 series code. </t>
  </si>
  <si>
    <t>LANDING GEAR / WHEEL FAIRING</t>
  </si>
  <si>
    <t xml:space="preserve">The wheel fairings and attaching parts. Typical parts are bracket, fender, fairing, etc. The fairing location such as "nose wheel" should be shown in the "Part Location" field. </t>
  </si>
  <si>
    <t>MAIN LANDING GEAR</t>
  </si>
  <si>
    <t xml:space="preserve">The miscellaneous parts of the main landing gear system which cannot be directly associated with a specific main gear code, such as attachment, emergency flotation or strut, axle, truck, etc. This code is not to be used for the retraction/extension system or the doors. Landing gear location, left or right should be referenced in the "Part Location" field. </t>
  </si>
  <si>
    <t>MAIN LANDING GEAR ATTACH SECTION</t>
  </si>
  <si>
    <t xml:space="preserve">The parts and assemblies, which attach the main landing gear to the airframe, structure. An entry in the "Part Location" field should include a reference to "left or right" gear. Typical parts are fitting, bolt, U-bolt, casting, supports, attaching hardware, etc. </t>
  </si>
  <si>
    <t>EMERGENCY FLOATATION SECTION</t>
  </si>
  <si>
    <t xml:space="preserve">The helicopter inflatable floats and attaching parts which permit emergency landings on water. The float make and model, as well as the aircraft make and model should be included in the report. Typical parts are float valve, hose, bracket, cylinder, etc. </t>
  </si>
  <si>
    <t>Example: Floats</t>
  </si>
  <si>
    <t>MAIN LANDING GEAR STRUT/ AXLE/ TRUCK ▲</t>
  </si>
  <si>
    <t xml:space="preserve">The main landing gear components and parts such as struts, axles, trucks which support the aircraft on the ground or water. Typical parts are shock device, torque link, beam and skid/shock device on rotorcraft. </t>
  </si>
  <si>
    <t>Example: Struts, cross tubes, attach section, fuse pins</t>
  </si>
  <si>
    <t>NOSE/TAIL LANDING GEAR</t>
  </si>
  <si>
    <t xml:space="preserve">The miscellaneous parts of the nose or tail gear system which cannot be directly associated with a specific nose/tail gear code such as attachment, struts, axles, etc. This code is not to be used for extension/retraction mechanism, steering/dampening system, or doors. </t>
  </si>
  <si>
    <t>NOSE/TAIL LANDING GEAR ATTACH SECTION</t>
  </si>
  <si>
    <t xml:space="preserve">The parts and assemblies that attach the nose/tail gear to the airframe structure. Applicable to fixed or retractable type landing gear. </t>
  </si>
  <si>
    <t>NOSE/TAIL LANDING GEAR STRUT/ AXLE</t>
  </si>
  <si>
    <t xml:space="preserve">The nose gear component parts such as shock struts and axles, which support the aircraft on the ground. Torque links are included but steering/shimmy dampening systems and units are excluded. </t>
  </si>
  <si>
    <t>Example: Struts</t>
  </si>
  <si>
    <t>LANDING GEAR RETRACT/ EXTEND SYSTEM ▲</t>
  </si>
  <si>
    <t xml:space="preserve">The miscellaneous parts of the retraction and extension systems other than actuators, and door actuating mechanism. Location, such as nose, right or left main should be referenced in the "Part Location" field unless the defective part is common to all locations. Typical parts are leveling cylinders, centering system, actuator brackets, bungees, emergency extension system parts, uplocks/downlocks, uplock/downlock actuator, drag braces, etc. </t>
  </si>
  <si>
    <t>Example: Extend/Retract system, drag links</t>
  </si>
  <si>
    <t>LANDING GEAR DOOR RETRACT SECTION</t>
  </si>
  <si>
    <t xml:space="preserve">The nose and main landing gear door actuating system parts other than the actuator. Excludes door structure and hinges, which are to be filed in JASC code 5280. Typical parts are bellcrank, rod, sequence valve, latch, lines, hoses, etc. </t>
  </si>
  <si>
    <t>LANDING GEAR DOOR ACTUATOR ▲</t>
  </si>
  <si>
    <t xml:space="preserve">The actuating units that open and close the landing gear doors. Position on the aircraft (nose, left, or right main) should be shown in the "Part Location" field. </t>
  </si>
  <si>
    <t>Example: Landing gear door actuator</t>
  </si>
  <si>
    <t>LANDING GEAR ACTUATOR ▲</t>
  </si>
  <si>
    <t xml:space="preserve">The actuating units which retract and extend the nose or main gear. This includes electric motors, hydraulic cylinders but not self-contained electric motor driven hydraulic pumps such as power packs, which are filed in JASC code 2913. Specify “main gear” or “nose gear” in the Location data field. </t>
  </si>
  <si>
    <t>Example: Landing gear actuator</t>
  </si>
  <si>
    <t>LANDING GEAR SELECTOR ▲</t>
  </si>
  <si>
    <t xml:space="preserve">The selector valves, switches, or control levers used to direct a power source to actuators for gear retraction and extension. </t>
  </si>
  <si>
    <t>Example: Landing gear selector</t>
  </si>
  <si>
    <t>LANDING GEAR BRAKE SYSTEM</t>
  </si>
  <si>
    <t xml:space="preserve">The brake system miscellaneous parts other than the brake assembly, master cylinder, power valve and anti-skid system. Includes the pressure source and associated system for emergency brake actuation, and brake anti-ice system. Typical parts are line, hose, fitting, park brake valve, gauge, etc. </t>
  </si>
  <si>
    <t>BRAKE ANTI-SKID SECTION ▲</t>
  </si>
  <si>
    <t xml:space="preserve">The system units and parts that automatically control brake pressure during landing roll to prevent tire skidding. Typical parts are transducer, control box, valve, etc. </t>
  </si>
  <si>
    <t>Example: Anti-skid valve</t>
  </si>
  <si>
    <t>BRAKE ▲</t>
  </si>
  <si>
    <t xml:space="preserve">The parts of the brake unit mounted at the wheels only. The position on the aircraft should be shown in the "Part Location" field. Typical parts are disc, cylinder, lining, seal, rotor, housing, etc. </t>
  </si>
  <si>
    <t>Example: Brakes</t>
  </si>
  <si>
    <t>MASTER CYLINDER / BRAKE VALVE ▲</t>
  </si>
  <si>
    <t xml:space="preserve">The units that provide a power source for cylinder-power brake actuation. Does not include connecting lines to brake units, which are filed in JASC code 3240. Typical parts are seal, piston, housing, etc. </t>
  </si>
  <si>
    <t>Example: Master cylinder/brake valve</t>
  </si>
  <si>
    <t>TIRE ▲</t>
  </si>
  <si>
    <t xml:space="preserve">For reports of tire defects and failures. Include the manufacturer size and defect location in text. Identify the location of the tire in the "Part Location" field (i.e., nose, right main landing gear, "NLG", or "RT MLG"). </t>
  </si>
  <si>
    <t>Example: Tire casing</t>
  </si>
  <si>
    <t>TIRE TUBE</t>
  </si>
  <si>
    <t xml:space="preserve">For reports of defective wheel tire tubes. Include the manufacturer name, tube type and size. </t>
  </si>
  <si>
    <t>WHEEL/ SKI/ FLOAT ▲</t>
  </si>
  <si>
    <t xml:space="preserve">For reports of defective wheels, skis or seaplane floats and associated parts such as bearings, dust seals, bolts. The "Part Name" field should not refer to a part of the wheel which is defective such as "rim" or "half" that does not have separate part numbers. Such entries should be placed in the text. Identify the location of the wheel in the "Part Location" field (i.e., nose, right main landing gear, "NLG,"or "RT MLG"). The wheel, ski or float make, model, and part number should also be included in the report.  </t>
  </si>
  <si>
    <t>Example: Wheel Assemblies, floats, skis</t>
  </si>
  <si>
    <t>LANDING GEAR STEERING SYSTEM ▲</t>
  </si>
  <si>
    <t xml:space="preserve">The miscellaneous system parts other than the actuator, which provide for aircraft directional control on the ground. Includes main gear steering systems. Does not include wheel-braking systems. Typical parts are, cable, rod end, collar, line, valve, accumulator, etc. </t>
  </si>
  <si>
    <t>Example: Steering links</t>
  </si>
  <si>
    <t>STEERING UNIT ▲</t>
  </si>
  <si>
    <t xml:space="preserve">The actuator which turn the wheel(s) by a power source for controlling direction of movement on the ground. Typical parts are cylinder, seal, etc. </t>
  </si>
  <si>
    <t>Example: Steering unit</t>
  </si>
  <si>
    <t>SHIMMY DAMPER ▲</t>
  </si>
  <si>
    <t xml:space="preserve">The devices mounted on steerable wheel forks to reduce shimmy. Typical parts are seal, spring, housing, etc. </t>
  </si>
  <si>
    <t>Example: Shimmy damper</t>
  </si>
  <si>
    <t>LANDING GEAR POSITION &amp; WARNING ▲</t>
  </si>
  <si>
    <t xml:space="preserve">The system parts which provide indication and warning of the landing gear position. Includes gear safety switches which prevent inadvertent actuation such as squat or air/ground sensor. Typical parts are relay, switch bracket, lamp, horn, uplock switch, downlock switch, in transit switch, etc. </t>
  </si>
  <si>
    <t>Example: Landing gear position and warning</t>
  </si>
  <si>
    <t>AUXILIARY GEAR (TAIL SKID) ▲</t>
  </si>
  <si>
    <t xml:space="preserve">The devices such as tail skids on tricycle gear aircraft used to stabilize the aircraft on the ground and to prevent ground contact damage. This code is also used for supplementary wheels on rotorcraft, skids for ground handling but not for skids or amphibian/seaplane floats, hull or associated retractable landing gear. This code is not for auxiliary or emergency landing gear extension systems which are filed in JASC code 3230. </t>
  </si>
  <si>
    <t>Example: Tail wheels</t>
  </si>
  <si>
    <t>LANDING GEAR SYSTEM WIRING</t>
  </si>
  <si>
    <t xml:space="preserve">For reports indicating a problem with wiring specific to the Landing Gear System. </t>
  </si>
  <si>
    <t>34 Navigation System</t>
  </si>
  <si>
    <t>NAVIGATION SYSTEM</t>
  </si>
  <si>
    <t xml:space="preserve">The units and components which provide aircraft navigational information. For reports which are of a general nature relating to the navigation systems. Also, for reports on equipment utilized in the flight inspection of airways systems (excluding avionics equipment normally used for flight operations of the aircraft). Use this code for reports with insufficient information to file in a more specific JASC 3400 series code. Typical flight inspection equipment would be computers, recorders, nav comms, guidance equipment, etc. </t>
  </si>
  <si>
    <t>FLIGHT ENVIRONMENT DATA</t>
  </si>
  <si>
    <t xml:space="preserve">The system which senses environmental conditions and uses the data to influence navigation. </t>
  </si>
  <si>
    <t>PITOT/STATIC SYSTEM</t>
  </si>
  <si>
    <t xml:space="preserve">The system which provides a source of ram or static air for distribution to using instruments and pressure differential units such as automatic landing gear extender, altimeter, airspeed and rate of climb. Does not include the using units, instruments, the anti-ice heating elements, or the associated circuitry and switches which are filed in JASC code 3030. Typical parts are air pick up heads, lines, fittings, drain valves, static port, selector valve, etc. </t>
  </si>
  <si>
    <t>OUTSIDE AIR TEMPERATURE IND./SENSOR</t>
  </si>
  <si>
    <t xml:space="preserve">The unit mounted in the engine induction air intake to sense and transmit temperature to the cockpit indicator. Also for the sensors and instruments which measure and indicate the temperature of ambient air outside the aircraft. Includes associated circuitry and related parts. Typical parts are sensor, indicator, case, etc. </t>
  </si>
  <si>
    <t>RATE OF CLIMB INDICATOR</t>
  </si>
  <si>
    <t xml:space="preserve">The instrument which senses and indicates the rate of climb or descent of an aircraft. Does not include the associated static system. Includes the instantaneous vertical speed indicator (IVSI). </t>
  </si>
  <si>
    <t>AIRSPEED/MACH INDICATOR ▲</t>
  </si>
  <si>
    <t xml:space="preserve">The instrument which measures and indicates speed of the aircraft. Does not include the Doppler indicator which are filed in JASC code 3443. </t>
  </si>
  <si>
    <t>Example: Air speed indicator</t>
  </si>
  <si>
    <t>HIGH SPEED WARNING ▲</t>
  </si>
  <si>
    <t xml:space="preserve">The system components and parts, including the computer which sense, transmit and provide warning when operating air speed limits are exceeded. Typical parts are transducer, stall warning detector, switch, vane, horn, lamp, warning unit computer, module, etc. </t>
  </si>
  <si>
    <t>Example: Stall warning</t>
  </si>
  <si>
    <t>ALTIMETER, BAROMETRIC/ ENCODER ▲</t>
  </si>
  <si>
    <t xml:space="preserve">Altimeters and barometric encoders used to measure and indicate altitude. Also includes the unit which senses and alerts to a change in a preselected altitude. Does not include the Ground Proximity Systems and radio/radar altimeters which are filed in JASC codes 3444. Typical parts are dial, case, pointer, spring, etc. </t>
  </si>
  <si>
    <t>Example: Altimeter</t>
  </si>
  <si>
    <t>AIR DATA COMPUTER ▲</t>
  </si>
  <si>
    <t xml:space="preserve">The computer and its integral parts which receives data from various environmental sensing systems, computes this data, and makes it available to the various navigation systems. Does not include external hardware such as cables, mounting racks, remote switches, etc., which are filed in JASC code 3410. </t>
  </si>
  <si>
    <t>Example: Air data computer</t>
  </si>
  <si>
    <t>STALL WARNING SYSTEM ▲</t>
  </si>
  <si>
    <t xml:space="preserve">The system components and parts, including the computer which sense, transmit and provide aural, visual and stick shaker warning of an aircraft in an impending flight stall condition. Typical parts are transducer, stall warning detector, switch, vane, horn, lamp, stick shaker, heater element, warning unit computer, module, etc. </t>
  </si>
  <si>
    <t>ATTITUDE &amp; DIRECTION DATA SYSTEM</t>
  </si>
  <si>
    <t xml:space="preserve">The system components and parts which use magnetic, gyroscopic, and inertia forces to indicate an aircraft attitude and direction. Use this code for reports with insufficient information to file in JASC codes 3421 through 3425. Includes such items as the inertial reference system (IRS), etc. </t>
  </si>
  <si>
    <t>ATTITUDE GYRO &amp; IND. SYSTEM ▲</t>
  </si>
  <si>
    <t xml:space="preserve">The gyroscopic unit which supplies attitude information to the necessary systems; for instance, vertical reference outputs for use as roll and pitch data to the autopilot computer. Includes the instruments operating by the gyroscopic principle, driven by air flow or an electric motor. Typical parts are vertical gyro and the gyro horizon. </t>
  </si>
  <si>
    <t>Example: Attitude gyro and indication</t>
  </si>
  <si>
    <t>DIRECTIONAL GYRO &amp; IND. SYSTEM ▲</t>
  </si>
  <si>
    <t xml:space="preserve">The unit operating by gyroscopic principle and driven by airflow or an electric motor, which provides heading (direction) references relative to a preset heading in degrees of the compass. Also for the flux unit detector which senses the earth's magnetic field and uses this data to correct for gyro drift. Typical parts are gyro, rotor, bearing, etc. </t>
  </si>
  <si>
    <t>Example: Directional gyro and indication</t>
  </si>
  <si>
    <t>MAGNETIC COMPASS</t>
  </si>
  <si>
    <t xml:space="preserve">The instrument which indicates the magnetic heading of an aircraft by self contained magnetized needles. Typical parts are compensator, adjusting screw, gasket, float, case, etc. </t>
  </si>
  <si>
    <t>TURN AND BANK/RATE OF TURN INDICATOR</t>
  </si>
  <si>
    <t xml:space="preserve">The instrument actuated by gyroscopic forces and driven by air flow or electric motor to indicate both rate of turn and angle of bank. </t>
  </si>
  <si>
    <t>INTEGRATED FLIGHT DIRECTOR SYSTEM</t>
  </si>
  <si>
    <t xml:space="preserve">The system which computes, interrogates, and continuously displays basic attitude, position, and steering information in order to maintain a particular course, heading, or attitude. Does not include flight management system components, which should be assigned to JASC code 3460. Typical parts are integrated flight annunciator, integrated flight comparator, integrated flight computer/amplifier, integrated flight control and integrated flight indicators (i.e., horizontal situation indicator (HSI), attitude and direction indicator (ADI), attitude direction unit (ADU), heading and direction indicator (HDI), radio direction indicator (RDI), course direction indicator (CDI), flight director indicator (FDI), pictorial navigation indicator, flight command indicator, steering computer utilized in the integrated flight instrument systems, and other components such as cables, connectors, etc. </t>
  </si>
  <si>
    <t>LANDING &amp; TAXI AIDS</t>
  </si>
  <si>
    <t xml:space="preserve">The system providing guidance during approach, landing and taxiing. Includes such items as, ILS, paravisual director, ground guidance systems, markers, etc. </t>
  </si>
  <si>
    <t>LOCALIZER / VOR SYSTEM</t>
  </si>
  <si>
    <t xml:space="preserve">The electronic portion of an instrument landing system (ILS) that indicates the centerline of the runway to the pilot. For reports on localizer/very high frequency omni range (VOR) systems. Typical parts are receiver, antenna, indicator, circuit breaker, switch, antenna coax, etc. </t>
  </si>
  <si>
    <t>GLIDE SLOPE SYSTEM</t>
  </si>
  <si>
    <t xml:space="preserve">The system which provides an instrument needle reference from an electronic signal radiated from a ground transmitter to enable the pilot to fly the proper glide path for landing under instrument meteorological conditions. Typical parts are circuit breaker, switch, receiver, antenna, indicator, etc. </t>
  </si>
  <si>
    <t>MICROWAVE LANDING SYSTEM</t>
  </si>
  <si>
    <t xml:space="preserve">The instrumental landing system operating in the microwave spectrum which provides lateral and vertical guidance to aircraft having compatible avionics equipment. Typical parts are receiver, antenna, control panel, etc. </t>
  </si>
  <si>
    <t>MARKER BEACON SYSTEM</t>
  </si>
  <si>
    <t xml:space="preserve">The system which provides an aural and visual indication of passage over specified points on the glide path for landing under instrument meteorological conditions. NOTE: In instances where the control panel is an integral portion of the audio control panel, it would be filed in JASC code 2350. Typical parts are marker beacon antenna, receivers, visual/aural indication units, marker light, control panel, etc. </t>
  </si>
  <si>
    <t>HEADS UP DISPLAY SYSTEM</t>
  </si>
  <si>
    <t xml:space="preserve">The flight instrument system that allows the pilot of an aircraft to watch the flight instruments while looking ahead of the aircraft. Includes the display screen which allows information to be visually presented to the pilot while looking through the windscreen or at the control panel. </t>
  </si>
  <si>
    <t>WIND SHEAR DETECTION SYSTEM</t>
  </si>
  <si>
    <t xml:space="preserve">The flight instrument system that allows the pilot to detect strong horizontal or vertical wind shift that acts at right angles to the direction the wind is blowing. Includes the outboard sensors, indicators, and the warning system which notifies the pilot of the appropriate corrective action maneuver to take. </t>
  </si>
  <si>
    <t>INDEPENDENT POS. DETERMINING SYSTEM</t>
  </si>
  <si>
    <t xml:space="preserve">The system which provides information to determine position and is primarily independent of ground installations. Use this code for reports of a general nature or for reports containing insufficient information to file in a more specific code identified in JASC codes 3441 through 3446. Typical parts are star tracker, sextants/octants, etc. </t>
  </si>
  <si>
    <t>INERTIAL GUIDANCE SYSTEM</t>
  </si>
  <si>
    <t xml:space="preserve">The navigation system which relies upon gyro platforms and accelerometers for its operation. Includes the control panel for the inertial navigation system; the instruments which receives their signal from the Inertial Navigation Unit (INU); and the unit containing the inertial platform and digital computer portion of the system. Use this JASC code for hardware components which do not have specific JASC codes assigned to them or when a system malfunction or failure occurs but the exact cause is not known. Typical parts are mode selector unit (MSU), control display unit (CDU), remote display unit (RDU), etc. </t>
  </si>
  <si>
    <t>WEATHER RADAR SYSTEM</t>
  </si>
  <si>
    <t xml:space="preserve">The system components and parts which transmits and receives a signal independent of ground facilities to determine the relative position of adverse weather cells. Typical parts are transceiver, antenna, control panel for the weather avoidance radar system, accessory synchronizers, servo amplifier, scope, etc. </t>
  </si>
  <si>
    <t>DOPPLER SYSTEM</t>
  </si>
  <si>
    <t xml:space="preserve">The airborne radar system which utilizes the Doppler effect to measure and display ground speed, drift angle, cross track, etc. </t>
  </si>
  <si>
    <t>GROUND PROXIMITY SYSTEM</t>
  </si>
  <si>
    <t xml:space="preserve">The system which detects and alerts flight crew to potential terrain hazards. Includes the antenna which transmits and receives an electronic signal for the radio altimeter equipment used for terrain-to-aircraft distance. Also includes the component which interprets a radio signal reflected back to a receiver to determine distance from the nearest terrain; and the component which process the warning computer input signals from various sources in order to determine if and when the crew should be alerted of a terrain hazard. </t>
  </si>
  <si>
    <t>AIR COLLISION AVOIDANCE SYSTEM (TCAS)</t>
  </si>
  <si>
    <t xml:space="preserve">The system which provides information to determine aircraft position and is primarily independent of ground installations (i.e., traffic alert and collision avoidance system -TCAS). Use this code only if the specific system creating the problem cannot be established. Typical parts are collision avoidance monitoring units, etc. </t>
  </si>
  <si>
    <t>NON RADAR WEATHER SYSTEM</t>
  </si>
  <si>
    <t xml:space="preserve">The non radar weather system and components which sense the electrostatic charges accumulated around a storm cell in order to "map out" that cell on an indicator. </t>
  </si>
  <si>
    <t>DEPENDENT POSITION DETERMINING SYSTEM</t>
  </si>
  <si>
    <t xml:space="preserve">The system which provides information to determine position and is mainly dependent on ground installations. Use this code for reports of a general nature or for those with insufficient information to file in a more specific JASC code identified in JASC codes 3451 through 3457. </t>
  </si>
  <si>
    <t>DME/ TACAN SYSTEM</t>
  </si>
  <si>
    <t xml:space="preserve">The systems which measures time-to-station, ground speed, and distance to a known transmitter location by transmitting and receiving electronic pulse signals (i.e., distance measuring equipment ­DME; ultra high frequency tactical air navigational aid -TACAN). Typical parts are antenna, control unit, transceiver, coaxial cables, etc. </t>
  </si>
  <si>
    <t>ATC TRANSPONDER SYSTEM</t>
  </si>
  <si>
    <t xml:space="preserve">The air traffic control (ATC) system which receives coded signals from a ground station and transmits a coded reply for altitude reporting and identification purposes. Typical parts are transponder, antenna, control unit, transceiver, coaxial connecting cables, etc. </t>
  </si>
  <si>
    <t>LORAN SYSTEM</t>
  </si>
  <si>
    <t xml:space="preserve">The radio navigation system and associated components and parts which provides for long range navigation (LORAN) enroute when operating on signals from ground based master and slave transmitting stations. Typical parts are antenna, coupler, CPU, receiver, indicator, etc. </t>
  </si>
  <si>
    <t>VOR SYSTEM</t>
  </si>
  <si>
    <t xml:space="preserve">The radio navigation system in the very high frequency (VHF) band used for determining position relative to a ground transmitter and permits selection of an infinite number of magnetic courses for navigation to a transmitter (i.e., visual omnirange -VOR system). Typical parts are receiver, antenna, control panel, etc. </t>
  </si>
  <si>
    <t>ADF SYSTEM</t>
  </si>
  <si>
    <t xml:space="preserve">The low frequency band system which receives a signal from a non-directional radio beacon to determine relative position from the beacon location (i.e., automatic direction finder -ADF system). Typical parts are antenna, control unit, receiver, coaxial cables, etc. </t>
  </si>
  <si>
    <t>OMEGA NAVIGATION SYSTEM</t>
  </si>
  <si>
    <t xml:space="preserve">The low frequency navigation system which provides for system geographical location of the aircraft on a worldwide basis when operating on signals from ground-based OMEGA and VHF transmitting stations. Typical parts are antenna, control unit or receiver, coaxial connecting cable, remote switches, connectors, etc. </t>
  </si>
  <si>
    <t>GLOBAL POSITIONING SYSTEM</t>
  </si>
  <si>
    <t xml:space="preserve">The systems which are mainly dependent upon signals from ground transmitters or orbital satellites for their operations; systems such as VOR, ADF, DME, etc. Use this JASC code when there is insufficient information to assign one of the specific using system codes. Typical parts are antenna, control unit or receiver, coaxial connecting cable, remote switches, connectors, etc. </t>
  </si>
  <si>
    <t>FLT MANAGEMENT COMPUTING HARDWARE SYSTEM</t>
  </si>
  <si>
    <t xml:space="preserve">The hardware systems which combines navigational data to compute or manage the aircraft's geographical position or theoretical flight path. Typical parts are course computers, flight management computers, performance data computers, and associated control display units, warning annunciators, etc. </t>
  </si>
  <si>
    <t>FLT MANAGEMENT COMPUTING SOFTWARE SYSTEM ▲</t>
  </si>
  <si>
    <t xml:space="preserve">The software system which combines navigational data to compute or manage the aircraft's geographical position or theoretical flight path. </t>
  </si>
  <si>
    <t>Example: Software Level A (per RTCA/DO 178B, Software Level B or C (per RTCA/DO 178B</t>
  </si>
  <si>
    <t>NAVIGATION SYSTEM WIRING</t>
  </si>
  <si>
    <t xml:space="preserve">For reports indicating a problem with wiring specific to the Navigation Systems. </t>
  </si>
  <si>
    <t>35 Oxygen</t>
  </si>
  <si>
    <t>OXYGEN SYSTEM</t>
  </si>
  <si>
    <t>The units and components which store, regulate, and deliver breathing oxygen to the passengers and crew. Typical parts are bottles, relief valves, shut-off valves, outlets, regulators, masks, walk-around bottles, etc.</t>
  </si>
  <si>
    <t>CREW OXYGEN SYSTEM</t>
  </si>
  <si>
    <t xml:space="preserve">The portion of the main system which furnishes oxygen to the crew. </t>
  </si>
  <si>
    <t>PASSENGER OXYGEN SYSTEM</t>
  </si>
  <si>
    <t xml:space="preserve">The portion of the main system which furnishes oxygen to the passengers. </t>
  </si>
  <si>
    <t>PORTABLE OXYGEN SYSTEM</t>
  </si>
  <si>
    <t xml:space="preserve">The equipment attached to the portable bottle to regulate and dispense breathing oxygen, including the storage bottle for the portable oxygen system. </t>
  </si>
  <si>
    <t>OXYGEN SYSTEM WIRING</t>
  </si>
  <si>
    <t xml:space="preserve">For reports indicating a problem with wiring specific to the Oxygen System. </t>
  </si>
  <si>
    <t>49 Airborne Auxiliary Power</t>
  </si>
  <si>
    <t>AIRBORNE APU SYSTEM</t>
  </si>
  <si>
    <t xml:space="preserve">The airborne auxiliary power units (APU) installed on aircraft for the purpose of generating and supplying a single type or combination of auxiliary electric, hydraulic, pneumatic or other power. Does not include generators, alternators, hydraulic pumps, etc., or their connecting systems which supply and deliver power to their respective aircraft systems. Use this code for reports of a general nature with insufficient information to file in a specific JASC 4900 series code, or for reports which involve two or more APU systems. An entry "APU" is acceptable if no specific part is reported. The APU as well as aircraft make and model should be reported if known. </t>
  </si>
  <si>
    <t>APU COWLING CONTAINMENT</t>
  </si>
  <si>
    <t xml:space="preserve">The system of cowling and other components used to cover the auxiliary power unit, and contain any broken parts in the event of an external failure. </t>
  </si>
  <si>
    <t>APU CORE ENGINE</t>
  </si>
  <si>
    <t xml:space="preserve">For reports of basic engine defects such as compressor, turbine, cases other than specific systems shown in other APU sub-systems such as fuel, ignition, exhaust, starting and controls. The APU make and model should be included if available. Typical parts are turbine, bearing, seal, impeller, blade, case, burner can, etc. </t>
  </si>
  <si>
    <t>APU ENGINE FUEL AND CONTROL</t>
  </si>
  <si>
    <t xml:space="preserve">The system and components which furnishes fuel from the aircraft tanks to the APU fuel control and associated injector nozzles. Including the unit which provides fuel at the proper pressure for fuel control operation; and the unit controlling and injecting metered fuel to the engine burner can section. Typical parts are shutoff valve, line, fitting, etc. </t>
  </si>
  <si>
    <t>APU START/ IGNITION SYSTEM</t>
  </si>
  <si>
    <t xml:space="preserve">The system units used to start the APU engine. Including the unit which provides a power source to the igniter during the starting cycle. Typical parts are ignition unit, magneto, igniter, starter, etc. </t>
  </si>
  <si>
    <t>APU BLEED AIR SYSTEM</t>
  </si>
  <si>
    <t xml:space="preserve">The system and components which provide and control a source of pressure and high volume of air for aircraft using systems such as engine starting, cabin air conditioning prior to starting engines. Typical parts are duct, bleed valve, clamp, seal, etc. </t>
  </si>
  <si>
    <t>APU CONTROLS</t>
  </si>
  <si>
    <t xml:space="preserve">The system components which electrically and manually control operation of the APU engine. Typical parts are relay, control box, etc. </t>
  </si>
  <si>
    <t>APU INDICATING SYSTEM</t>
  </si>
  <si>
    <t xml:space="preserve">For general reports of APU operation indicating including the temperature indicator, tachometer generator or indicator (engine speed). Includes the instrument and associated warning system which sense, transmits, and indicates APU engine speed and temperatures to the flight crew. </t>
  </si>
  <si>
    <t>APU EXHAUST SYSTEM</t>
  </si>
  <si>
    <t xml:space="preserve">The components and parts which collect and direct exhaust gasses from the APU turbine to the aircraft exterior. Includes the movable door fairing. Typical parts are nozzle, door, actuator, seal, clamp, and shield. </t>
  </si>
  <si>
    <t>APU OIL SYSTEM</t>
  </si>
  <si>
    <t xml:space="preserve">The system and components used for APU engine lubrication. Typical parts are filter, pump, relief valve, hose, line, etc. </t>
  </si>
  <si>
    <t>APU SYSTEM WIRING</t>
  </si>
  <si>
    <t xml:space="preserve">For reports indicating a problem with wiring specific to the APU System. </t>
  </si>
  <si>
    <t>51 Manned Free Balloons</t>
  </si>
  <si>
    <t>BASKETS</t>
  </si>
  <si>
    <t>Part 31 Category 1</t>
  </si>
  <si>
    <t>ENVELOPES</t>
  </si>
  <si>
    <t>BURNER UNITS</t>
  </si>
  <si>
    <t>FUEL MANIFOLD</t>
  </si>
  <si>
    <t>52 Doors</t>
  </si>
  <si>
    <t>DOORS</t>
  </si>
  <si>
    <t xml:space="preserve">The removable units used for entrance or exit, and for enclosing other structure contained within the fuselage. Includes passenger and crew doors, cargo doors, emergency exits, etc. Electrical and hydraulic systems associated with door control are included as appropriate. Use this code for door reports of a general nature which affect two or more specific type of doors or are reported with insufficient information to file in a more specific JASC 5200 series code. </t>
  </si>
  <si>
    <t>PASSENGER CREW DOORS</t>
  </si>
  <si>
    <t xml:space="preserve">For reports of cabin entrance doors. Does not include door frames, warning systems, or cabin emergency exit doors/hatches. Typical parts are hinges, actuators, latches, handle, seals, structure, spring, cable, bellcrank, skin, etc. </t>
  </si>
  <si>
    <t>EMERGENCY EXITS</t>
  </si>
  <si>
    <t xml:space="preserve">For reports of emergency exit doors, windows and hatches. Typical parts are pan, hinge, latch, hook, etc. </t>
  </si>
  <si>
    <t>CARGO/BAGGAGE DOORS</t>
  </si>
  <si>
    <t xml:space="preserve">For exterior doors used to gain access to cargo or baggage storage areas. Does not include door frames on fuselage, door warning or compartment interior furnishings. Typical parts are door structure, seal, hinge, latch, latch pin, handle, skin, etc. </t>
  </si>
  <si>
    <t>SERVICE DOORS</t>
  </si>
  <si>
    <t xml:space="preserve">For reports pertaining to exterior doors used to gain access for servicing aircraft systems and equipment. Does not include the fluid service doors which are covered in JASC 5246. </t>
  </si>
  <si>
    <t>GALLEY DOORS</t>
  </si>
  <si>
    <t xml:space="preserve">For reports pertaining to the galley door. Typical parts are hinges, structure, and the latch mechanism. </t>
  </si>
  <si>
    <t>E/E COMPARTMENT DOORS</t>
  </si>
  <si>
    <t xml:space="preserve">For reports pertaining to the electrical/electronic compartment doors. Typical parts are hinges, structure, and the latch mechanism. </t>
  </si>
  <si>
    <t>HYDRAULIC COMPARTMENT DOORS</t>
  </si>
  <si>
    <t xml:space="preserve">For reports pertaining to the hydraulic compartment doors. Typical parts are hinges, structure, and the latch mechanism. </t>
  </si>
  <si>
    <t>ACCESSORY COMPARTMENT DOORS</t>
  </si>
  <si>
    <t xml:space="preserve">For reports pertaining to the accessory compartment doors. Typical parts are hinges, structure, and the latch mechanism. </t>
  </si>
  <si>
    <t>AIR CONDITIONING COMPARTMENT DOORS</t>
  </si>
  <si>
    <t xml:space="preserve">For reports pertaining to doors used to gain access to the air conditioning compartment system and components. Typical parts are hinges, structure, and the latch mechanism. </t>
  </si>
  <si>
    <t>FLUID SERVICE DOORS</t>
  </si>
  <si>
    <t xml:space="preserve">For reports of service doors used to gain access to fluid service areas, excluding compartment doors which are filed in JASC code 5243. Typical parts are hinges, structure, and the latch mechanism. </t>
  </si>
  <si>
    <t>APU DOORS</t>
  </si>
  <si>
    <t xml:space="preserve">For reports of doors used to gain access for servicing the APU and components. Typical parts are hinges, structure, and the latch mechanism. </t>
  </si>
  <si>
    <t>TAIL CONE DOORS</t>
  </si>
  <si>
    <t xml:space="preserve">For reports pertaining to the tail cone door. Typical parts are hinges, structure, and the latch mechanism. </t>
  </si>
  <si>
    <t>FIXED INNER DOORS</t>
  </si>
  <si>
    <t xml:space="preserve">For reports of doors within the fuselage in fixed partitions. Typical parts are structure, hinges, latches, lining but does not include doors in movable partitions. </t>
  </si>
  <si>
    <t>ENTRANCE STAIRS</t>
  </si>
  <si>
    <t xml:space="preserve">For reports of cabin entrance stairs which operate in conjunction with but are not an integral part of entrance doors. Typical parts are structure, actuator, controls and handrails, step, cable, bungee, latch hook, latch, bracket, bellcrank, etc. </t>
  </si>
  <si>
    <t>DOOR WARNING SYSTEM</t>
  </si>
  <si>
    <t xml:space="preserve">The system which is used to indicate to flight crews whether the exterior doors are closed and properly latched. Does not include the landing gear position warning indications which are covered in JASC code 3260. Typical parts are switch, lamp, horn, relay, etc. The suspect door should be identified if known. </t>
  </si>
  <si>
    <t>LANDING GEAR DOORS</t>
  </si>
  <si>
    <t>For reports pertaining to the structural aspects of landing gear doors including hinges and seals on the wing, landing gear, and fuselage mounted doors. The door position on the aircraft or landing gear (i.e., nose, right main outboard, etc.) should be shown in the part location field. Does not include the operating mechanism or position indicating or warning system which is filed in JASC codes 3231 or 3260.</t>
  </si>
  <si>
    <t>DOOR SYSTEM WIRING</t>
  </si>
  <si>
    <t xml:space="preserve">For reports indicating a problem with wiring specific to the Door Systems. </t>
  </si>
  <si>
    <t>53 Fuselage</t>
  </si>
  <si>
    <t>FUSELAGE STRUCTURE (GENERAL)</t>
  </si>
  <si>
    <t xml:space="preserve">For reports of structural units and associated components and members which make up the compartments for crew, passengers, equipment, cargo, plus the structure of the envelope and gondola of airships. </t>
  </si>
  <si>
    <t>AERIAL TOW EQUIPMENT</t>
  </si>
  <si>
    <t xml:space="preserve">For reports of defective aerial tow equipment including the attachments on fuselage and release mechanism. </t>
  </si>
  <si>
    <t>ROTORCRAFT TAIL BOOM ▲</t>
  </si>
  <si>
    <t xml:space="preserve">For reports of the structure including exterior skin and truss framework of tail booms on rotorcraft. Includes attach fittings, etc., for tail boom and stabilizer surfaces. Typical parts are bulkhead, bracket, frame, frame tube, plate, etc. </t>
  </si>
  <si>
    <t>Example: fuselage, tail boom, tail boom struts, tail boom mount fittings, vertical stabilizers, horizontal stabilizers, elevator, elevator horn, skin assemblies, bonded panel assemblies, spars</t>
  </si>
  <si>
    <t>FUSELAGE MAIN STRUCTURE</t>
  </si>
  <si>
    <t xml:space="preserve">For general reports of fuselage structure defects which affect two or more related parts or are reported with insufficient information to file in a more specific JASC 5300 series code. Use of this code should be avoided if possible. </t>
  </si>
  <si>
    <t>FUSELAGE MAIN FRAME</t>
  </si>
  <si>
    <t xml:space="preserve">For reports of the main fuselage frames. The associated attach fittings are covered in JASC code 5320. </t>
  </si>
  <si>
    <t>FUSELAGE MAIN BULKHEAD</t>
  </si>
  <si>
    <t xml:space="preserve">For reports of the main fuselage bulkheads and the associated attach fittings. </t>
  </si>
  <si>
    <t>FUSELAGE MAIN LONGERON/STRINGER</t>
  </si>
  <si>
    <t xml:space="preserve">For reports of the main fuselage longerons/stringers. </t>
  </si>
  <si>
    <t>FUSELAGE MAIN KEEL</t>
  </si>
  <si>
    <t xml:space="preserve">For reports of the main fuselage keel beams. </t>
  </si>
  <si>
    <t>FUSELAGE MAIN FLOOR BEAM</t>
  </si>
  <si>
    <t xml:space="preserve">For reports of the main fuselage floor beams. </t>
  </si>
  <si>
    <t>FUSELAGE MISCELLANEOUS STRUCTURE</t>
  </si>
  <si>
    <t>For reports of miscellaneous structure on the main fuselage structure which aids in the support of the primary structure. Includes such items as brackets, channels, stiffeners, clips, doublers, etc. Does not include movable partitions which are covered in JASC Chapter 25.</t>
  </si>
  <si>
    <t>FUSELAGE FLOOR PANEL</t>
  </si>
  <si>
    <t xml:space="preserve">For reports of the interior floor panels within the main fuselage structure. </t>
  </si>
  <si>
    <t>FUSELAGE INTERNAL MOUNT STRUCTURE</t>
  </si>
  <si>
    <t xml:space="preserve">For reports of the internal mounting structure which aids in the support of the fuselage structure. </t>
  </si>
  <si>
    <t>FUSELAGE INTERNAL STAIRS</t>
  </si>
  <si>
    <t xml:space="preserve">For reports of the internal stairs which are part of the fuselage structure. </t>
  </si>
  <si>
    <t>FUSELAGE FIXED PARTITIONS</t>
  </si>
  <si>
    <t xml:space="preserve">For reports of the fixed partitions which are part of the fuselage structure. </t>
  </si>
  <si>
    <t>FUSELAGE MAIN PLATE/SKIN</t>
  </si>
  <si>
    <t xml:space="preserve">For reports of the exterior covering of the fuselage including access covers. </t>
  </si>
  <si>
    <t>FUSELAGE MAIN ATTACH FITTING</t>
  </si>
  <si>
    <t xml:space="preserve">For reports of the fittings on the fuselage used for the attachment of doors, wings, stabilizers, landing gear, engine and rotor pylons, and the support of equipment within the fuselage. For reports of fuselage attach fittings that can not be specifically identified in JASC codes 5341 through 5347. </t>
  </si>
  <si>
    <t>FUSELAGE STABILIZER ATTACH FITTING</t>
  </si>
  <si>
    <t xml:space="preserve">For reports of the fittings on the fuselage used for the attachment of the stabilizers </t>
  </si>
  <si>
    <t>LANDING GEAR ATTACH FITTINGS</t>
  </si>
  <si>
    <t xml:space="preserve">For reports of the fittings on the fuselage used for the attachment of the landing gear. </t>
  </si>
  <si>
    <t>FUSELAGE DOOR HINGES</t>
  </si>
  <si>
    <t xml:space="preserve">For reports of the fittings on the fuselage used for the attachment of the doors. </t>
  </si>
  <si>
    <t>FUSELAGE EQUIPMENT ATTACH FITTINGS</t>
  </si>
  <si>
    <t xml:space="preserve">For reports of the fittings on the fuselage used for the attachment of equipment. </t>
  </si>
  <si>
    <t>POWERPLANT ATTACH FITTINGS</t>
  </si>
  <si>
    <t xml:space="preserve">For reports of the fittings on the fuselage used for the attachment of the powerplant. (i.e., the center engine on tri-engine airplanes). </t>
  </si>
  <si>
    <t>FUSELAGE, SEAT/ CARGO ATTACH FITTINGS</t>
  </si>
  <si>
    <t xml:space="preserve">For reports of the fittings on the fuselage used for the attachment of seats and cargo restraint mechanisms. </t>
  </si>
  <si>
    <t>AERODYNAMIC FAIRINGS</t>
  </si>
  <si>
    <t>For reports of all fixed and removable aerodynamic fairings between the fuselage and wing/flap/empennage/pylon/nacelle attach points, tail cones and radomes. Also includes the fairings on rotorcraft tail cones. Typical parts are tail, radome, fairing, stiffener, skin, screw, fillet, etc.</t>
  </si>
  <si>
    <t>FUSELAGE MAIN, BULKHEAD FUSELAGE WIRING</t>
  </si>
  <si>
    <t xml:space="preserve">For reports indicating a problem with wiring specific to the Fuselage System. </t>
  </si>
  <si>
    <t>54 Nacelles/Pylons</t>
  </si>
  <si>
    <t>NACELLE/PYLON, STRUCTURE</t>
  </si>
  <si>
    <t xml:space="preserve">For reports of structural units and associated components and members which furnish a means of mounting and housing the powerplant or rotor assembly. Includes the structure of powerplant cowling inclusive of the structural portion of the inlet whether or not integral with the aircraft. Structural portions of the exhaust system are excluded where they are not integral with the airframe. Use this code when there is insufficient information to file in a more specific JASC 5400 series code. NOTE: The use of this code should be avoided if possible as a reported defect is not likely to involve both pylon and nacelle. </t>
  </si>
  <si>
    <t>NACELLE/PYLON, MAIN FRAME</t>
  </si>
  <si>
    <t xml:space="preserve">For reports of the structure which houses and supports powerplants. Includes the firewall and all structure aft on multi-engine aircraft and firewalls on single engine aircraft. Does not include engine mounting or cowling. </t>
  </si>
  <si>
    <t>NACELLE/PYLON, FRAME/ SPAR/ RIB</t>
  </si>
  <si>
    <t xml:space="preserve">For reports pertaining to the main frame, spar, or rib structure on the nacelles or pylons. </t>
  </si>
  <si>
    <t>NACELLE/PYLON, BULKHEAD/ FIREWALL</t>
  </si>
  <si>
    <t xml:space="preserve">For reports pertaining to the bulkhead or firewall structure on the nacelles or pylons which houses and supports the powerplants. Does not include the engine mounting or cowling. Typical parts are firewall, bulkhead, skin, stringer, beam, splice plate, etc. </t>
  </si>
  <si>
    <t>NACELLE/PYLONS, LONGERON/ STRINGER</t>
  </si>
  <si>
    <t xml:space="preserve">For reports pertaining to the longeron or stringer structure on the nacelles or pylons. </t>
  </si>
  <si>
    <t>NACELLE/PYLON, PLATE SKIN</t>
  </si>
  <si>
    <t xml:space="preserve">For reports pertaining to the plates or skins on the nacelles or pylons. </t>
  </si>
  <si>
    <t>NACELLE/PYLON, ATTACHED FITTINGS</t>
  </si>
  <si>
    <t>For reports on the fittings on the nacelles/pylons used for the attachment to its connecting structure, powerplant, thrust reverser, and and for the support of equipment within the nacelle/pylon.</t>
  </si>
  <si>
    <t>NACELLE/PYLONS, MISCELLANEOUS STRUCTURE</t>
  </si>
  <si>
    <t xml:space="preserve">For reports of miscellaneous structure on the nacelle/pylon structure which aids in the support of the primary structure. Includes such items as brackets, channels, stiffeners, doublers, clips, etc. </t>
  </si>
  <si>
    <t>NACELLE/PYLON, SYSTEM WIRING</t>
  </si>
  <si>
    <t xml:space="preserve">For reports indicating a problem with wiring specific to the Nacelle/Pylon System. </t>
  </si>
  <si>
    <t>55 Stabilizers</t>
  </si>
  <si>
    <t>EMPENNAGE STRUCTURE ▲</t>
  </si>
  <si>
    <t>The horizontal and vertical stabilizers include the structure of the elevator and rudder. For general reports of empennage structure which affect two or more surfaces or are reported with insufficient information to file in a more specific JASC 5500 series code. This code is also used for reports that pertain to flying wires.</t>
  </si>
  <si>
    <t>Example: Flying wires</t>
  </si>
  <si>
    <t>HORIZONTAL STABILIZER STRUCTURE ▲</t>
  </si>
  <si>
    <t xml:space="preserve">For reports pertaining to the structural aspects of horizontal stabilizer and stabilators or canard. Includes fuselage and boom-to-surface attach fittings. Does not include actuating mechanism filed in JASC code 2742. </t>
  </si>
  <si>
    <t>Example: Attach fitting</t>
  </si>
  <si>
    <t>HORIZONTAL STABILIZER SPAR/RIB</t>
  </si>
  <si>
    <t xml:space="preserve">For specific reports of spars/ribs on the horizontal stabilizer. </t>
  </si>
  <si>
    <t>HORIZONTAL STABILIZER PLATE/SKIN</t>
  </si>
  <si>
    <t xml:space="preserve">For specific reports of plates/skins on the horizontal stabilizer. </t>
  </si>
  <si>
    <t>HORIZONTAL STABILIZER TAB STRUCTURE</t>
  </si>
  <si>
    <t xml:space="preserve">For reports pertaining to the structure and attachment of the tab surface mounted on movable stabilizers and stabilators. Includes hinge brackets and bearings/bushings. Does not include the actuating mechanism filed in JASC code 2740. Typical parts are hinge, skin, rib, spar, etc. </t>
  </si>
  <si>
    <t>HORIZONTAL STABILIZER MISCELLANEOUS STRUCTURE</t>
  </si>
  <si>
    <t xml:space="preserve">For reports of miscellaneous structure on the horizontal stabilizer structure which aids in the support of the primary structure. Includes such items as brackets, channels, stiffeners, doublers, clips, etc. </t>
  </si>
  <si>
    <t>ELEVATOR STRUCTURE ▲</t>
  </si>
  <si>
    <t xml:space="preserve">For reports pertaining to the structural aspects of the movable airfoil hinged to the horizontal stabilizer for longitudinal control. Includes the "ruddervator" on V-tail aircraft and balance weights. Does not include the stabilator structure which is filed in JASC code 5510 or the torque tubes which are filed under the actuating mechanism in JASC code 2730. Typical parts are hinge, hinge fittings, bearing, bolt, miscellaneous structure, etc. </t>
  </si>
  <si>
    <t>Example: Attach fitting elevator tab</t>
  </si>
  <si>
    <t>ELEVATOR,  SPAR/ RIB STRUCTURE</t>
  </si>
  <si>
    <t xml:space="preserve">For specific reports of spars/ribs on the elevator. </t>
  </si>
  <si>
    <t>ELEVATOR,  PLATE/ SKIN STRUCTURE</t>
  </si>
  <si>
    <t xml:space="preserve">For specific reports of plates/skins on the elevator. </t>
  </si>
  <si>
    <t>ELEVATOR,  TAB STRUCTURE</t>
  </si>
  <si>
    <t>For reports pertaining to the structure of elevator trim surfaces hinged to elevators and "ruddervators." Includes hinge fittings and associated bearings and bolts. Does not include actuating mechanism filed in JASC code 2731.</t>
  </si>
  <si>
    <t>ELEVATOR MISCELLANEOUS STRUCTURE</t>
  </si>
  <si>
    <t xml:space="preserve">For reports of miscellaneous structure on the elevator structure which aids in the support of the primary structure. Includes such items as brackets, channels, stiffeners, doublers, clips, etc. </t>
  </si>
  <si>
    <t>VERTICAL STABILIZER STRUCTURE ▲</t>
  </si>
  <si>
    <t xml:space="preserve">The structural aspects of the fixed vertical surface attached to the fuselage including the dorsal fin. </t>
  </si>
  <si>
    <t>VERTICAL STABILIZER SPAR/RIB STRUCTURE</t>
  </si>
  <si>
    <t xml:space="preserve">For specific reports of spars or ribs on the vertical stabilizer. </t>
  </si>
  <si>
    <t>VERTICAL STABILIZER PLATES/ SKIN</t>
  </si>
  <si>
    <t xml:space="preserve">For specific reports of plates or skins on the vertical stabilizer. </t>
  </si>
  <si>
    <t>VENTRAL STRUCTURE</t>
  </si>
  <si>
    <t>For reports pertaining to the ventral structure and skin of the ventral fin mounted on the lower, aft fuselage for added directional stability. Typical parts are skin, rib, rivet, and miscellaneous parts, etc.</t>
  </si>
  <si>
    <t>VERT. STAB. MISCELLANEOUS STRUCTURE</t>
  </si>
  <si>
    <t xml:space="preserve">For reports of miscellaneous structure on the vertical stabilizer structure which aids in the support of the primary structure. Includes such items as brackets, channels, stiffeners, doublers, clips, etc. </t>
  </si>
  <si>
    <t>RUDDER STRUCTURE</t>
  </si>
  <si>
    <t xml:space="preserve">For reports pertaining to the structural aspects of the vertical airfoil hinged to the vertical stabilizer. Does not include the actuators, actuator mechanism or mounting which are filed in JASC code 2720. Typical parts are hinge, hinge fittings, bearing, bolt, miscellaneous structure, etc. </t>
  </si>
  <si>
    <t>RUDDER,  SPARE/ RIB</t>
  </si>
  <si>
    <t xml:space="preserve">For specific reports pertaining to spars or ribs on the rudder structure. </t>
  </si>
  <si>
    <t>RUDDER,  PLATE/SKIN</t>
  </si>
  <si>
    <t xml:space="preserve">For specific reports pertaining to plates or skins on the rudder structure. </t>
  </si>
  <si>
    <t>RUDDER,  TAB STRUCTURE</t>
  </si>
  <si>
    <t xml:space="preserve">For reports pertaining to the structure of the movable surface hinged to the rudder surface for directional trim. Typical parts are skin, hinge fitting, spar, rib. The actuating mechanism is filed in JASC code 2720. </t>
  </si>
  <si>
    <t>RUDDER MISCELLANEOUS STRUCTURE</t>
  </si>
  <si>
    <t xml:space="preserve">For reports of miscellaneous structure on the rudder structure which aids in the support of the primary structure. Includes such items as brackets, channels, stiffeners, doublers, clips, etc. </t>
  </si>
  <si>
    <t>EMPENNAGE FLT. CONTROL ATTACH FITTING</t>
  </si>
  <si>
    <t xml:space="preserve">For miscellaneous reports of fittings on the empennage structure which are used for the support of the flight control, but are not specifically addressed in JASC codes 5551 through 5554. </t>
  </si>
  <si>
    <t>HORIZONTAL STABILIZER ATTACH FITTING</t>
  </si>
  <si>
    <t xml:space="preserve">For specific reports pertaining to the fittings on the horizontal stabilizer which are used to support equipment within the structure. </t>
  </si>
  <si>
    <t>ELEVATOR/ TAB ATTACH FITTINGS</t>
  </si>
  <si>
    <t xml:space="preserve">For specific reports pertaining to the fittings on the elevator or elevator tab which are used to support equipment within the structure. </t>
  </si>
  <si>
    <t>VERT. STAB. ATTACH FITTINGS</t>
  </si>
  <si>
    <t xml:space="preserve">For specific reports pertaining to the fittings on the vertical stabilizer which are used to support equipment within the structure. </t>
  </si>
  <si>
    <t>RUDDER/ TAB,  ATTACH FITTINGS</t>
  </si>
  <si>
    <t xml:space="preserve">For specific reports pertaining to the fittings on the rudder or rudder tab, which are used to support equipment within the structure. </t>
  </si>
  <si>
    <t>STABILIZER SYSTEM WIRING</t>
  </si>
  <si>
    <t xml:space="preserve">For reports indicating a problem with wiring specific to the Stabilizer Systems. </t>
  </si>
  <si>
    <t>56 Windows</t>
  </si>
  <si>
    <t>WINDOWS WINDSHIELD SYSTEM</t>
  </si>
  <si>
    <t xml:space="preserve">For reports pertaining to the fuselage and crew compartment windows inclusive of windshields. For reports of cockpit and cabin window or windshield defects reported with insufficient information to file in a specific JASC 5600 series code. </t>
  </si>
  <si>
    <t>FLIGHT COMPARTMENT WINDOWS</t>
  </si>
  <si>
    <t xml:space="preserve">For reports of all cockpit windows, cockpit overhead canopies, observation windows, and windshield panels in the flight compartment. Includes attachment and sliding feature of sliding windows. For cockpit windows including the breakage of electrically heated windshield panels regardless of cause. Does not include the heating aspects associated circuitry of heated windshields, which is filed in JASC code 3040. Typical parts are windshield, sliding window, seal, frame, panel, latch, hinge, chin bubbles, etc. </t>
  </si>
  <si>
    <t>PASSENGER COMPARTMENT WINDOWS</t>
  </si>
  <si>
    <t xml:space="preserve">For reports of cabin mounted windows in the passenger compartments. Includes the inner and outer windows, frame attaching hardware, picture windows. Does not include the windows in the escape hatches which are filed in JASC code 5220. </t>
  </si>
  <si>
    <t>DOOR WINDOWS</t>
  </si>
  <si>
    <t xml:space="preserve">For reports of windows mounted in doors. Does not include emergency exit windows which are filed in JASC code 5220. </t>
  </si>
  <si>
    <t>INSPECTION WINDOWS</t>
  </si>
  <si>
    <t xml:space="preserve">For windows used for examining compartments and equipment in and about the aircraft such as door latches, and cargo bays. </t>
  </si>
  <si>
    <t>WINDOW SYSTEM WIRING</t>
  </si>
  <si>
    <t xml:space="preserve">For reports indicating a problem with wiring specific to the Window System. </t>
  </si>
  <si>
    <t>57 Wings</t>
  </si>
  <si>
    <t>WING STRUCTURE</t>
  </si>
  <si>
    <t xml:space="preserve">For reports pertaining to the center wing and outer wing structural units and associated components and members which support the aircraft in flight. This code should be used for general reports of the primary wing structure. </t>
  </si>
  <si>
    <t>WING MAIN FRAME STRUCTURE</t>
  </si>
  <si>
    <t xml:space="preserve">For general reports of wing structure defects which affect two or more related parts or are reported with insufficient information to file in a more specific 5700 JASC code. Does not include reports pertaining to fuel tank sealing which are filed in JASC code 2810. Excessive use of this code should be avoided if possible. </t>
  </si>
  <si>
    <t>WING SPAR</t>
  </si>
  <si>
    <t xml:space="preserve">For reports pertaining to the spar in the wing structure. </t>
  </si>
  <si>
    <t>WING, RIB/ BULKHEAD</t>
  </si>
  <si>
    <t xml:space="preserve">For reports pertaining to the ribs/bulkhead in the wing structure. </t>
  </si>
  <si>
    <t>WING, LONGERON/ STRINGER</t>
  </si>
  <si>
    <t xml:space="preserve">For reports pertaining to the longerons or stringers in the wing structure. </t>
  </si>
  <si>
    <t>WING, CENTER BOX</t>
  </si>
  <si>
    <t xml:space="preserve">For reports pertaining to the center wing box structure. </t>
  </si>
  <si>
    <t>WING MISCELLANEOUS STRUCTURE ▲</t>
  </si>
  <si>
    <t xml:space="preserve">For reports of the auxiliary or miscellaneous wing structure. Includes the secondary items used for attachment. Does not include reports for plates or skins. Typical parts are wing tip, clips, brackets, channels, angles, stiffeners, doublers, etc. </t>
  </si>
  <si>
    <t>Example: Blended winglet</t>
  </si>
  <si>
    <t>WING, PLATES/SKINS</t>
  </si>
  <si>
    <t xml:space="preserve">For reports of the exterior covering of the wing including the access covers, tip tank fillets, or fairings. Includes the leading edge and trailing edge skin and wing mounted fuel compartment panels. </t>
  </si>
  <si>
    <t>WING, ATTACH FITTINGS</t>
  </si>
  <si>
    <t xml:space="preserve">The structure on the wing used for the attachment of fuselage, nacelle or pylon, and landing gear to the wing and for the support of equipment within the wing. Use this code for reports of wing attachments that can not be specifically identified in JASC codes 5741 through 5744. Does not include flight control or landing gear actuator support fittings which should be coded in the appropriate JASC 2700 or 3200 series code. </t>
  </si>
  <si>
    <t>WING, FUSELAGE ATTACH FITTINGS</t>
  </si>
  <si>
    <t xml:space="preserve">The fittings on the wing used for attachment to the fuselage structure. </t>
  </si>
  <si>
    <t>WING, NAC/PYLON ATTACH FITTINGS</t>
  </si>
  <si>
    <t xml:space="preserve">The fittings on the wing used for attachment to the nacelle/pylon. </t>
  </si>
  <si>
    <t>WING, LANDING GEAR ATTACH FITTINGS</t>
  </si>
  <si>
    <t xml:space="preserve">The fittings on the wing used for attachment to the landing gear. </t>
  </si>
  <si>
    <t>WING, CONT. SURFACE ATTACH FITTINGS</t>
  </si>
  <si>
    <t xml:space="preserve">The fittings on the wing used for attachment to the control surface. </t>
  </si>
  <si>
    <t>WING, CONTROL SURFACES</t>
  </si>
  <si>
    <t xml:space="preserve">For reports of a general nature involving the control surfaces which are attached to the wing. </t>
  </si>
  <si>
    <t>AILERONS  ▲</t>
  </si>
  <si>
    <t xml:space="preserve">For reports pertaining to the structural aspects of the aileron mounted on the trailing edge of wing. Includes hinges, balance weights. Does not include operating mechanism which causes the surface to move which is filed in JASC code 2710. Typical parts are skin, rib, spar, hinge, bracket, bolt, bearing, bushing, balance weight, etc. </t>
  </si>
  <si>
    <t>Example: Aileron plates/skins</t>
  </si>
  <si>
    <t>AILERON TAB STRUCTURE</t>
  </si>
  <si>
    <t xml:space="preserve">For reports pertaining to the structural aspects of the surface mounted at the trailing edge of the aileron for lateral trim. Does not include the operating mechanism filed in JASC code 2711. Typical parts are spar, skin, hinge, bracket, bolt, bearing, bushing. </t>
  </si>
  <si>
    <t>TRAILING EDGE FLAPS  ▲</t>
  </si>
  <si>
    <t xml:space="preserve">For reports pertaining to the structural aspects of the flap surface mounted on the trailing edge of the wing (includes fore, mid, and aft segments). Does not include the operating mechanism such as the actuators, brackets, hydraulic or electric motors. Typical parts are skin, rib, spar, flap track, roller, flap carriage, bearing, bolt, rivet, etc. </t>
  </si>
  <si>
    <t>Example: Trailing Edge plates/skins</t>
  </si>
  <si>
    <t>LEADING EDGE DEVICES  ▲</t>
  </si>
  <si>
    <t xml:space="preserve">For reports pertaining to the structural aspects of the wing leading edge device control surface. Includes hinge, brackets, bolts but does not include actuators or actuator mounting brackets which are filed in JASC code 2782. Typical parts are skin, rib, track, roller, bearing, carriage, etc. </t>
  </si>
  <si>
    <t>Example: Leading Edge plates/skins</t>
  </si>
  <si>
    <t>SPOILERS  ▲</t>
  </si>
  <si>
    <t xml:space="preserve">For reports pertaining to the structural aspects of the movable surface on the upper surface of the wing for drag and lift reducing functions. Does not include operating mechanism such as actuators, hoses, lines which are filed in JASC codes 2760 and 2761. Typical parts are skin, rib, gusset plate, spoiler and actuator support fittings. </t>
  </si>
  <si>
    <t>Example: Spoiler plates/skins</t>
  </si>
  <si>
    <t>WING SYSTEM WIRING</t>
  </si>
  <si>
    <t xml:space="preserve">For reports indicating a problem with wiring specific to the Wing Systems. </t>
  </si>
  <si>
    <t>61 Propellers/Propulsors</t>
  </si>
  <si>
    <t>PROPELLER SYSTEM</t>
  </si>
  <si>
    <t xml:space="preserve">The complete mechanical or electrical propeller, governor, alternators, pumps, motors those units and components external to or integral with the engine used to control the propeller blade angle. Includes the propulsor duct assemblies, aerodynamic fairing of mechanical components, stators, vectoring systems, etc. Use this code for reports with insufficient information to file in a more specific JASC 6100 series code. </t>
  </si>
  <si>
    <t>PROPELLER ASSEMBLY</t>
  </si>
  <si>
    <t xml:space="preserve">For reports of propeller assembly malfunctions excluding controlling aspects, with insufficient information to file in a more specific JASC 6100 series code, or for conditions which affect two or more parts of the propeller such as hub and blades. Includes the propeller retaining nut, etc. </t>
  </si>
  <si>
    <t>PROPELLER BLADE SECTION ▲</t>
  </si>
  <si>
    <t xml:space="preserve">For reports of blade defects other than deice boots. Includes retaining clamps and blade pitch change actuating mechanism which rotates with the propeller. Typical parts are blade, clamp, link, motor, counterweight, bearing, etc. </t>
  </si>
  <si>
    <t>Example: Blade, counter weights, blade retention device.</t>
  </si>
  <si>
    <t>PROPELLER DE-ICE BOOT SECTION</t>
  </si>
  <si>
    <t xml:space="preserve">For reports of defective deice/anti-ice system parts on the rotating parts of the propeller such as blades or spinner. Does not include the power source, controls or other non-rotating system parts in JASC code 3060. Typical parts are boot, cuff, heat element, slip ring, etc. </t>
  </si>
  <si>
    <t>PROPELLER SPINNER SECTION</t>
  </si>
  <si>
    <t xml:space="preserve">For reports of defective propeller spinner assemblies. Typical parts are shell, backplate, bulkhead, rivets, screw, nut plate, brackets, etc. </t>
  </si>
  <si>
    <t>PROPELLER HUB SECTION ▲</t>
  </si>
  <si>
    <t xml:space="preserve">For reports of defective hubs which house and support the rotating blades. Includes the dome, but not the blade actuating mechanism filed in JASC code 6111 or the attachment to engine flange in JASC code </t>
  </si>
  <si>
    <t>Example: Hubs</t>
  </si>
  <si>
    <t>PROPELLER CONTROLLING SYSTEM ▲</t>
  </si>
  <si>
    <t xml:space="preserve">For general reports of propeller speed controlling other than the governor unit or the synchronizer. Includes the controlling systems of propellers regardless of the propeller type. (Includes propeller regulator, negative torque switch, and the rigging mechanism). Also includes governor control linkage, levers, cable, and associated brackets from the cockpit to the governor; and the feather and unfeathering systems except the pump and accumulator. Typical parts are cable, bellcrank, lever, rod end, pressure switch, solenoid valve, beta switch, etc. </t>
  </si>
  <si>
    <t>Example: Pitch control systems including PCU, propeller valve modules,  propeller electronic controls.</t>
  </si>
  <si>
    <t>PROPELLER SYNCHRONIZER SECTION ▲</t>
  </si>
  <si>
    <t xml:space="preserve">The unit which controls the synchronization of propellers on multi-engine aircraft. Typical parts are synchronizer actuator, computer, synchrophaser, control unit, etc. </t>
  </si>
  <si>
    <t>Example: Actuators</t>
  </si>
  <si>
    <t>PROPELLER GOVERNOR</t>
  </si>
  <si>
    <t xml:space="preserve">The unit which controls the propeller blade angle, but is limited to parts in and on the governor. Does not include airframe furnished control linkage from the cockpit which is filed in JASC code 6120. The component make and model should be included in the report as well as the number of the defective part. Typical parts are shaft, flyweight, governor, spring, arm, seal, beta valve, pilot valve, head, etc. </t>
  </si>
  <si>
    <t>PROPELLER FEATHERING/REVERSING</t>
  </si>
  <si>
    <t xml:space="preserve">The component and parts which store and deliver an energy charge for propeller feathering and unfeathering. Includes the pump and associated motor, switch, circuitry and plumbing which provides the force for feathering the propeller blades for stopping the engine's rotation. Does not include propeller feathering system components which are coded in JASC code 6120, such as lever rod end, adjustment screw, solenoid, valves, etc. Typical parts are pump, motor, switch, accumulator, air valve, seal, etc. </t>
  </si>
  <si>
    <t>PROPELLER BRAKING</t>
  </si>
  <si>
    <t xml:space="preserve">The system components and parts which decrease run-down time or stop propeller rotation during engine power off conditions. This code is applicable to turboprop engines. </t>
  </si>
  <si>
    <t>PROPELLER INDICATION SYSTEM</t>
  </si>
  <si>
    <t xml:space="preserve">The system components and parts which indicates the operation or activation of propeller systems. Typical parts are switch, lamp, connector, harness, indicator, etc. </t>
  </si>
  <si>
    <t>PROPELLER/PROPULSORS SYSTEM WIRING</t>
  </si>
  <si>
    <t xml:space="preserve">For reports indicating a problem with wiring specific to the Propeller/Propulsor Systems. </t>
  </si>
  <si>
    <t>62 Main Rotor</t>
  </si>
  <si>
    <t>MAIN ROTOR SYSTEM</t>
  </si>
  <si>
    <t xml:space="preserve">For general reports of rotorcraft main rotor systems with insufficient information to file in a more specific JASC 6200 series code. Excessive use of this code should be avoided if possible. </t>
  </si>
  <si>
    <t>MAIN ROTOR BLADES ▲</t>
  </si>
  <si>
    <t>For reports of defective blades including attachment to the rotor head and heating mats on the blades for anti-icing. Also includes tilt rotor blades. Does not include the anti-icing system which is filed in JASC code 3060, or the rotor head which is filed in JASC code 6220. Typical parts are blade, attach bolt, bushing, etc.</t>
  </si>
  <si>
    <t>Example: Blades, Blade spars,bushings, retention pins/straps/bolts, tension/torsion straps.</t>
  </si>
  <si>
    <t>MAIN ROTOR HEAD ▲</t>
  </si>
  <si>
    <t xml:space="preserve">The rotating assembly which supports the main rotor blades including blade folding system. Includes the swashplate if it is an integral part of the mast head assembly. Also includes the head mechanism on tilt rotor aircraft. Typical parts are sleeve, spindle, damper, fairing. Does not include the controlling aspects in JASC code 6710. </t>
  </si>
  <si>
    <t>Example: Hub, trunnion, yoke, spindle, grips, pitch horns, drag braces, damper hubs, pillow blocks, strap packs, droop restraint bolts, elastomeric dampers</t>
  </si>
  <si>
    <t>MAIN ROTOR MAST/SWASHPLATE ▲</t>
  </si>
  <si>
    <t xml:space="preserve">The vertical shaft which supports the main rotor head. Typical parts are shaft, bearing, guide, mast, seal, swashplate, etc. </t>
  </si>
  <si>
    <t>Example: Bearings, swashplates, swashplate drives, mast.</t>
  </si>
  <si>
    <t>MAIN ROTOR INDICATING SYSTEM ▲</t>
  </si>
  <si>
    <t xml:space="preserve">The system used to indicate the operation or activation of the main rotor. Includes lights, gauges, switches, wiring, etc. </t>
  </si>
  <si>
    <t>Example: Main rotor indicating system</t>
  </si>
  <si>
    <t>MAIN ROTOR SYSTEM WIRING</t>
  </si>
  <si>
    <t xml:space="preserve">For reports indicating a problem with wiring specific to the Main Rotor System. </t>
  </si>
  <si>
    <t>63 Main Rotor Drive</t>
  </si>
  <si>
    <t xml:space="preserve">For general reports of main rotor drive system with insufficient information to file in a more specific JASC sub-system code. Excessive use of this code should be avoided if possible. </t>
  </si>
  <si>
    <t>ENGINE/TRANSMISSION COUPLING ▲</t>
  </si>
  <si>
    <t>The drive shaft between the engine and the main gearbox including the clutch and freewheel units (if applicable), and tilt rotor interconnect system. Typical parts are clutch, shaft, coupling, bearing, boot, seal, sync shaft, pulley, pulley bracket, belt, etc.</t>
  </si>
  <si>
    <t xml:space="preserve">Example: Drive belts, drive system bearings, hangar bearing, clutches, couplings, transmission bearings </t>
  </si>
  <si>
    <t>MAIN ROTOR GEARBOX ▲</t>
  </si>
  <si>
    <t xml:space="preserve">The component which transmits engine power to rotary motion in the main rotor mast. Includes mechanical power take-off and accessory drives but does not include the accessories such as hydraulic pumps and alternators. Includes gearbox lubricating system. Typical parts are gearbox, case, shaft, gear, pump, seal, sun gear, etc. </t>
  </si>
  <si>
    <t>Example: , gear boxes, driveshafts, oil pump, transmission case, transmission gears, transmission oil pump.</t>
  </si>
  <si>
    <t>MAIN ROTOR BRAKE</t>
  </si>
  <si>
    <t xml:space="preserve">The system which reduces rundown time or stops rotor rotation during engine power off conditions. Typical parts are brake, caliper, lining, seal, check valve, etc. </t>
  </si>
  <si>
    <t>ROTORCRAFT COOLING FAN SYSTEM</t>
  </si>
  <si>
    <t xml:space="preserve">The component which provides a cooling air flow to the rotorcraft piston engine cylinders, oil coolers, etc. Typical parts are fan, shroud, blade, impeller, duct, drive belt, stator, etc. </t>
  </si>
  <si>
    <t>MAIN ROTOR TRANSMISSION MOUNT</t>
  </si>
  <si>
    <t xml:space="preserve">The suspension system for the transmission mounting in airframe. Typical parts are suspension bars, isolation mount, etc. </t>
  </si>
  <si>
    <t>ROTOR DRIVE INDICATING SYSTEM</t>
  </si>
  <si>
    <t xml:space="preserve">The indicators, sensors/transmitters and associated systems which indicate operation or activation of rotor systems. Typical parts are tachometer, transmitter, circuit breaker, wiring harness, light, switch, indicator, needle, etc. </t>
  </si>
  <si>
    <t>MAIN ROTOR DRIVE SYSTEM WIRING</t>
  </si>
  <si>
    <t xml:space="preserve">For reports indicating a problem with wiring specific to the Main Rotor Drive System. </t>
  </si>
  <si>
    <t>64 Tail Rotor</t>
  </si>
  <si>
    <t>TAIL ROTOR SYSTEM</t>
  </si>
  <si>
    <t xml:space="preserve">For general reports of the rotorcraft tail rotor system reported with insufficient information to file in a more specific tail rotor system. Avoid excessive use of this code if possible. </t>
  </si>
  <si>
    <t>TAIL ROTOR BLADES ▲</t>
  </si>
  <si>
    <t xml:space="preserve">For reports of defective tail rotor blades including heating mats for anti-icing but not the anti-icing system in JASC code 3060. Also includes attachment to rotor head. Typical parts are blade, attach bolt, etc. </t>
  </si>
  <si>
    <t xml:space="preserve">Example: Blade, blade spars. </t>
  </si>
  <si>
    <t>TAIL ROTOR HEAD ▲</t>
  </si>
  <si>
    <t xml:space="preserve">The rotating assembly which supports the tail rotor blades. Does not include the controlling aspects which are filed in JASC code 6720. Typical parts are trunnion, fairing, damper plate, shaft, hub, etc. </t>
  </si>
  <si>
    <t>Example: Hubs, yokes, trunnions, grips, flapping, lead/lag bearings.</t>
  </si>
  <si>
    <t>TAIL ROTOR INDICATING SYSTEM</t>
  </si>
  <si>
    <t xml:space="preserve">The indicators, sensors, transmitters, and associated systems which indicates operation or activation of the tail rotor system. </t>
  </si>
  <si>
    <t>TAIL ROTOR SYSTEM WIRING</t>
  </si>
  <si>
    <t xml:space="preserve">For reports indicating a problem with wiring specific to the Tail Rotor System. </t>
  </si>
  <si>
    <t>65 Tail Rotor Drive</t>
  </si>
  <si>
    <t>TAIL ROTOR DRIVE SYSTEM</t>
  </si>
  <si>
    <t xml:space="preserve">For general reports of the tail rotor drive system reported with insufficient information to file in a more specific tail rotor drive system. Avoid excessive use of this code if possible. </t>
  </si>
  <si>
    <t>TAIL ROTOR DRIVE SHAFT ▲</t>
  </si>
  <si>
    <t xml:space="preserve">The shafts, flexible couplings and bearings, etc., from the main rotor transmission to the tail rotor assembly. Typical parts shaft, coupling, bearing, hanger, etc. </t>
  </si>
  <si>
    <t>Example:  Output/drive shafts,</t>
  </si>
  <si>
    <t>TAIL ROTOR GEARBOX ▲</t>
  </si>
  <si>
    <t xml:space="preserve">The gearboxes which transmit engine power to the tail rotor. Includes intermediate gearboxes. Typical parts are case, seal, box, gear, spider gear, gearbox cowling and fairing, etc. </t>
  </si>
  <si>
    <t>Example: gearsets, strap packs.</t>
  </si>
  <si>
    <t xml:space="preserve">The indicators, sensors, transmitters, and associated systems which indicates operation or activation of the tail rotor drive system. </t>
  </si>
  <si>
    <t>TAIL ROTOR DRIVE SYSTEM WIRING</t>
  </si>
  <si>
    <t xml:space="preserve">For reports indicating a problem with wiring specific to the Tail Rotor Drive System. </t>
  </si>
  <si>
    <t>67 Rotors Flight Control</t>
  </si>
  <si>
    <t>ROTORCRAFT FLIGHT CONTROL</t>
  </si>
  <si>
    <t xml:space="preserve">For general reports of rotorcraft control systems with insufficient information to file in a more specific 6700 JASC series code; or for reports which affect both main and tail rotor control systems. Avoid excessive use of this code if possible. </t>
  </si>
  <si>
    <t>MAIN ROTOR CONTROL ▲</t>
  </si>
  <si>
    <t xml:space="preserve">The system components and parts other than the servo control system which control and indicates the attitude or the angle of attack of the main rotor blades. Typical parts are collective pitch lever, cyclic pitch stick, coupling and mixing units, and position indicators, etc. </t>
  </si>
  <si>
    <t>Example: Anti-drives, anti-links, pitch change links, drive links, drive-levers, gimbal stabilizer bars, mixing levers, collective sleeves, cyclic &amp;collective control sticks, actuator supports, control system tubes/bolts/pins.</t>
  </si>
  <si>
    <t>TILT ROTOR FLIGHT CONTROL</t>
  </si>
  <si>
    <t xml:space="preserve">The system components and parts of the tilt rotor control system which controls the attitude of the aircraft by rotating the dual main rotor assembly through a 90-degree position. The zero or vertical position allows vertical takeoff and landing of the aircraft. </t>
  </si>
  <si>
    <t>TAIL ROTOR CONTROL SYSTEM ▲</t>
  </si>
  <si>
    <t xml:space="preserve">The components and system parts which control movement about the vertical axis. The directional control may be accomplished by changing the tail rotor blade angle, or by directed compressed air (i.e., NOTAR systems). Includes tail rotor control pedals, cables, rods, bellcranks, associated support brackets, compressed air ducts, valves, etc. </t>
  </si>
  <si>
    <t>Example:  NOTAR (High Speed Fan), pedal linkages, pitch change links, pitch change bearings. Bellcranks.</t>
  </si>
  <si>
    <t>ROTORCRAFT SERVO SYSTEM ▲</t>
  </si>
  <si>
    <t xml:space="preserve">The system which ensures distribution of mechanical or electrical power to the rotor servo-control system. Includes systems used to monitor and indicate operation of the servo control system. Typical parts are pressure relief valves, electro valves, check valves, accumulators, etc. </t>
  </si>
  <si>
    <t>ROTORS FLIGHT CONTROL SYSTEM WIRING</t>
  </si>
  <si>
    <t xml:space="preserve">For reports indicating a problem with wiring specific to the Rotors Flight Control System. </t>
  </si>
  <si>
    <t>71 Powerplant</t>
  </si>
  <si>
    <t>POWERPLANT SYSTEM</t>
  </si>
  <si>
    <t xml:space="preserve">For general reports concerning the powerplant package. Avoid the use of this code if enough information is provided to file in a more specific JASC 7100 series code. </t>
  </si>
  <si>
    <t>ENGINE COWLING SYSTEM ▲</t>
  </si>
  <si>
    <t xml:space="preserve">The enclosure which houses engines for drag reducing and cooling. Includes attachment, structure and access doors. Does not include engine cylinder baffles of fire seals. Typical parts are latch, fastener, lockpin, hook, skin, nose cap, stud, access door, hinge, hinge pin, rivet, bracket, stiffener, etc. </t>
  </si>
  <si>
    <t>Example: Inlets, Nacelles, Fairings</t>
  </si>
  <si>
    <t>ENGINE COWL FLAPS</t>
  </si>
  <si>
    <t xml:space="preserve">The flaps mounted in engine cowling for increased cooling air flow. Also includes the component which electrically or hydraulically actuates the cowl flaps. Typical parts are actuator, piston, seal, hinge bracket, skin, doubler, rod, rod end, lever, rivet, bolt, and flap, etc. </t>
  </si>
  <si>
    <t>ENGINE AIR BAFFLE SECTION</t>
  </si>
  <si>
    <t xml:space="preserve">For reports of baffles which direct cooling air flow to the engine cylinders and accessories. Does not include cylinder baffles certificated with the engine which are filed in JASC code 8530. Typical parts are baffle, shield, bracket, shroud, cooling ducts for starters, and generators, etc. </t>
  </si>
  <si>
    <t>ENGINE MOUNT SECTION ▲</t>
  </si>
  <si>
    <t xml:space="preserve">The structural framework which supports the engine on the nacelle, firewall or pylon. Typical parts are mount, bracket, fitting, shock mount, bolt, isolator, hanger, etc. </t>
  </si>
  <si>
    <t>Example: Engine mounts, engine mounts (ie. Non redundant designs)</t>
  </si>
  <si>
    <t>ENGINE FIRESEALS</t>
  </si>
  <si>
    <t xml:space="preserve">The fire-resistant partitions and seals mounted on or about the power package to isolate areas subject to fire. Does not include firewalls which are filed in JASC code 5412. Typical parts are shroud, bracket, etc. </t>
  </si>
  <si>
    <t>ENGINE AIR INTAKE SYSTEM</t>
  </si>
  <si>
    <t xml:space="preserve">The portion of the powerplant system which directs airflow to the engine. Does not include integral structure with the airframe, which shall be included in the applicable structures JASC chapter. Typical parts are carburetor air heat doors, alternate air doors, linkages, controls, filter element, ducts, hose, air box, latch, seals, nose ring cowls, scoops, compressor fan cowls, compressor fan case, buried engine ducts, vortex generators, actuators, control handles, cables, wiring, plumbing, doors, warning systems, position indicators, etc. </t>
  </si>
  <si>
    <t>ENGINE DRAINS</t>
  </si>
  <si>
    <t>The components and manifold assemblies which are used to drain off excess fluids from the powerplant and its accessories. Includes components that are integral parts of, or fitted to the powerplant cowling.  Typical parts are drain line, manifold, flame arrestors, support brackets, etc.</t>
  </si>
  <si>
    <t>POWERPLANT SYSTEM WIRING</t>
  </si>
  <si>
    <t xml:space="preserve">For reports indicating a problem with wiring specific to the Powerplant System. </t>
  </si>
  <si>
    <t>72 Turbine/Turboprop Engine</t>
  </si>
  <si>
    <t>ENGINE (TURBINE/TURBOPROP)</t>
  </si>
  <si>
    <t xml:space="preserve">The units and components which are used to induce and convert fuel-air mixture into power, and transmit power to the propeller shaft (if any) and accessory drives. Full identification of the powerplant is required in all reports in JASC series codes 7200 through 8300 to increase the usability of the reports. Use this code for general reports concerning engine problems reported with insufficient information to file in a more specific JASC code. Includes reports pertaining to bird strikes to engines/cowling. </t>
  </si>
  <si>
    <t>TURBINE ENGINE REDUCTION GEAR</t>
  </si>
  <si>
    <t xml:space="preserve">For reports pertaining to reduction gears, combining gearboxes, propeller drive shafts, and helicopter rotor shafts, which are used to transfer power from turboprop and turboshaft engines, to the propeller or helicopter rotor. Do not use this code for accessory devices attached to reduction gearboxes. Typical parts are shaft, gear, bearing, case, torque piston, transfer tube, chip detector, etc. </t>
  </si>
  <si>
    <t>Example: Planetary gearbox</t>
  </si>
  <si>
    <t>TURBINE ENGINE AIR INLET SECTION  ▲</t>
  </si>
  <si>
    <t xml:space="preserve">The engine section through which air enters the compressor section. Typical parts are inlet case, inlet cone, inlet screen, guide vane, inlet scroll, etc. </t>
  </si>
  <si>
    <t>Example: Main rotor rotating spacers and seals, spinners, containment structures,  primary structures (ie. Structures that provide support and rigidity of the main engine backbone and for attachment of engine to airframe)</t>
  </si>
  <si>
    <t>TURBINE ENGINE COMPRESSOR SECTION  ▲</t>
  </si>
  <si>
    <t xml:space="preserve">The engine section where incoming air is compressed. Includes the operation of variable stator blades, linkage to the various valves and sense lines. Typical parts are case, the rotating portion of the compressor, lines, fan blades, disc, bearing, seal, mount, carbon seal, disc tie bolts, shaft, static and variable stator blades, linkage, actuator, etc. </t>
  </si>
  <si>
    <t>Example: Fan blades, disks, blisks, impellors, spools (drum rotors), main rotor rotating spacers and seals, main line engine shafts (i.e. low and high pressure rotor shafts for turboprop applications and power transmissions gearboxes, rotating compressor and turbine airfoils, main engine mounts, high pressure vessels (ie casting subject to compressor discharge pressure and combuster pressure. primary structures (ie. Structures that provide support and rigidity of the main engine backbone and for attachment of engine to airframe)</t>
  </si>
  <si>
    <t>TURBINE ENGINE COMBUSTION SECTION ▲</t>
  </si>
  <si>
    <t xml:space="preserve">The engine section in which fuel and air are mixed and burned. Typical parts are case, burner can, liner, vane ring, etc. </t>
  </si>
  <si>
    <t>Example: High pressure vessels (casting subject to compressor discharge pressure &amp; combustor presssure), disks, blisks, Main rotor rotating spacers and seals, main line engine shafts (i.e. low and high pressure rotor shafts for turboprop applications and power transmissions gearboxes, main engine mounts, high pressure vessels (ie casting subject to compressor discharge pressure and combuster pressure. primary structures (ie. Structures that provide support and rigidity of the main engine backbone and for attachment of engine to airframe), combustion liners, fuel nozzles.</t>
  </si>
  <si>
    <t>TURBINE SECTION  ▲</t>
  </si>
  <si>
    <t xml:space="preserve">The engine section which contains the turbine disc and associated nozzles and cases. Typical parts are case, disc, blade, nozzle, bearing, bearing cover, power turbine, shaft, tie bolts, seals, etc. </t>
  </si>
  <si>
    <t>Example: Disks, blisks, Main rotor rotating spacers and seals, main line engine shafts (i.e. low and high pressure rotor shafts for turboprop applications and power transmissions gearboxes, main line engine bearings, rotating compressor and turbine airfoils, high pressure vessels (ie casting subject to compressor discharge pressure and combuster pressure. primary structures (ie. Structures that provide support and rigidity of the main engine backbone and for attachment of engine to airframe), gas path (static and variable nozzle guide vanes)</t>
  </si>
  <si>
    <t>TURBINE ENGINE ACCESSORY DRIVE</t>
  </si>
  <si>
    <t xml:space="preserve">The engine mounted gearbox which provides mechanical power takeoffs to drive accessories such as pumps, generators, chip detectors. Does not include the remote gearboxes which are filed in JASC code 8300. </t>
  </si>
  <si>
    <t>TURBINE ENGINE OIL SYSTEM</t>
  </si>
  <si>
    <t>The system components and parts which provide lubricating oil pressure, circulation and scavenging throughout the engine. Does not include externally mounted storage tanks filed in JASC code 7910, coolers in in JASC code 7921, or connecting lines in JASC code 7920. Typical parts are relief valve, fitting, seal, pump, screen, filter, seal, check valve, element, etc.</t>
  </si>
  <si>
    <t>TURBINE ENGINE BYPASS SECTION</t>
  </si>
  <si>
    <t xml:space="preserve">For the non-rotating portion of engine air flow ducting for the prime purpose of adding to engine thrust of turbo-jet engines. Does not include the rotating components such as blades. Typical parts are duct, skin, duct segment, etc. </t>
  </si>
  <si>
    <t>TURBINE ENGINE SYSTEM WIRING</t>
  </si>
  <si>
    <t xml:space="preserve">For reports indicating a problem with wiring specific to the Turbine Engine System. </t>
  </si>
  <si>
    <t>73 Engine Fuel &amp; Control</t>
  </si>
  <si>
    <t>ENGINE FUEL AND CONTROL</t>
  </si>
  <si>
    <t xml:space="preserve">For general reports of turbine or reciprocating engine fuel systems with insufficient information to file in a more specific JASC 7300 series code. </t>
  </si>
  <si>
    <t>ENGINE FUEL DISTRIBUTION</t>
  </si>
  <si>
    <t xml:space="preserve">For components and parts of the engine fuel system from the main quick disconnect fitting or airframe fuel system strainer to the fuel control unit. Does not include the controlling or metering aspects filed in JASC code 7322, or the primer systems in JASC code 2820 on reciprocating engines, or the engine fuel pumps, fuel heater, cooler, divider, or injector nozzle (turbine and piston engines). Typical parts are supply lines, hoses, fuel, filters on turbine engines, shutoff and solenoid valves, etc. </t>
  </si>
  <si>
    <t>ENGINE FUEL/OIL COOLER</t>
  </si>
  <si>
    <t xml:space="preserve">The unit in which aircraft fuel flows to cool the turbine engine lubricating oil. Does not include the connecting lines. </t>
  </si>
  <si>
    <t>FUEL HEATER</t>
  </si>
  <si>
    <t xml:space="preserve">The unit which heats fuel flowing to the engine to prevent freezing of entrapped water. Does not include connecting lines or the heat source. </t>
  </si>
  <si>
    <t>FUEL INJECTOR NOZZLE</t>
  </si>
  <si>
    <t xml:space="preserve">The unit which injects metered fuel into piston engine cylinders and burner cans in turbine engines. </t>
  </si>
  <si>
    <t>ENGINE FUEL PUMP</t>
  </si>
  <si>
    <t xml:space="preserve">For reports pertaining to engine fuel pumps. Typical parts are housing, spring, rocker, pump, diaphragm, shaft, seal, relief valve, regulator, coupling, etc. </t>
  </si>
  <si>
    <t>FUEL CONTROLLING SYSTEM</t>
  </si>
  <si>
    <t xml:space="preserve">The system components or parts other than the fuel control, amplifier, computer, carburetor and indication systems which control and deliver metered fuel/air to engine cylinders or turbine engine burner cans. Typical parts are sense line, power and drain valve (P &amp; D valve), drain valve, carburetor inlet temperature sensor, etc. </t>
  </si>
  <si>
    <t>FUEL CONTROL/TURBINE ENGINES ▲</t>
  </si>
  <si>
    <t xml:space="preserve">The components which electronically control metered fuel flow under infinite temperature, altitude, and barometric pressure conditions. This code is also to be used for turbine engines which utilize electronic and non-electronic fuel controls. Typical parts are computer, amplifier, sync box, CIT sensor, etc. </t>
  </si>
  <si>
    <t>Example: Full Authority Digital Electronic Controls (FADEC), Electronic Engine Control (EEC)</t>
  </si>
  <si>
    <t>FUEL CONTROL/RECEIPROCATING ENGINES</t>
  </si>
  <si>
    <t xml:space="preserve">The component which meters fuel/air mixture for engine combustion on reciprocating engines. This code is to be used for fuel injection systems, carburetor systems or other mechanical fuel metering devices reciprocating engine. The typical parts are carburetor, fuel injector, float, diaphragm, bellows, shaft, venturi, control arm, throttle body, servo, discharge tube, bushing, needle, seat, accelerator pump, pin, bearings, etc. </t>
  </si>
  <si>
    <t>TURBINE GOVERNOR</t>
  </si>
  <si>
    <t xml:space="preserve">The component which controls the RPM of turbine engines. Typical parts are governor, shaft, overspeed limiter, topping governor, etc. </t>
  </si>
  <si>
    <t>FUEL DIVIDER</t>
  </si>
  <si>
    <t xml:space="preserve">The unit in metered fuel lines which directs fuel to individual cylinders or burner cans. </t>
  </si>
  <si>
    <t>ENGINE FUEL INDICATING SYSTEM</t>
  </si>
  <si>
    <t>For reports of fuel temperature, flow rate, or pressure indicating and warning systems other than the indicators, sensors, and transmitters. Typical parts are line, hose, lamp, bulb, wiring harness, circuit breaker, etc.</t>
  </si>
  <si>
    <t>FUEL FLOW INDICATING ▲</t>
  </si>
  <si>
    <t xml:space="preserve">The instrument which indicates the flow rate of metered fuel to the engine. Does not include the transmitter. Typical parts are indicator, power supply, needle, dial, etc. </t>
  </si>
  <si>
    <t>Examples: Digital fuel flow system, fuel flow indicator</t>
  </si>
  <si>
    <t>FUEL PRESSURE INDICATING</t>
  </si>
  <si>
    <t>The instrument which indicates the pressure of fuel at the fuel control/carburetor as provided by the engine driven or motor driven pumps. Includes the pressure warning indicating lamps. Typical parts are indicator, bourdon tube, diaphragm, needle, case, etc.</t>
  </si>
  <si>
    <t>FUEL FLOW SENSOR</t>
  </si>
  <si>
    <t xml:space="preserve">The unit and associated circuitry and parts which senses and transmits the rate of fuel flow to the cockpit indicator. Typical parts are transmitter, sensor, fitting, connector, transducer, etc. </t>
  </si>
  <si>
    <t>FUEL PRESSURE SENSOR</t>
  </si>
  <si>
    <t xml:space="preserve">The units which sense and transmit to the cockpit indicator or indicator lamps, the pressure of fuel available at the engine fuel control/carburetor. Includes pressure switch and circuitry for warning indication. Typical parts are transducer, transmitter, switch, etc. </t>
  </si>
  <si>
    <t>ENGINE FUEL SYSTEM WIRING</t>
  </si>
  <si>
    <t xml:space="preserve">For reports indicating a problem with wiring specific to the Engine Fuel System. </t>
  </si>
  <si>
    <t>76 Engine Controls</t>
  </si>
  <si>
    <t>ENGINE CONTROLS</t>
  </si>
  <si>
    <t xml:space="preserve">The controls which govern the operation of the engine. Includes units and components which are interconnected for emergency shutdown. For turboprop engines, includes linkages and controls to the coordinator or equivalent to the propeller governor, fuel control unit or other units being controlled. For reciprocating engines, includes controls for blowers. Does not include units or components which are specifically included in other chapters. For general reports of engine control problems with insufficient information to file in a more specific JASC 7600 series code. </t>
  </si>
  <si>
    <t>Example: Control system actuators</t>
  </si>
  <si>
    <t>ENGINE SYNCHRONIZING</t>
  </si>
  <si>
    <t xml:space="preserve">The components providing for engine synchronization in multi-engine aircraft. </t>
  </si>
  <si>
    <t>MIXTURE CONTROL</t>
  </si>
  <si>
    <t xml:space="preserve">The control for adjusting fuel-air mixture in piston engines. Includes linkage from the cockpit lever to the carburetor or fuel injector servo but does not include the arm on mixture control shafts. Typical parts are cable, rod, bellcrank, rod end, housing, clamp and cockpit control lever/knob. </t>
  </si>
  <si>
    <t>POWER LEVER</t>
  </si>
  <si>
    <t xml:space="preserve">The system which provides for control of carburetor or fuel injectors on piston engines; fuel controls or coordinator on turbine engines; and propeller regulator turboprop engines. Typical parts are cable, rod, rod end, bellcrank, bracket, clamp, actuator, shaft, shaft pin, knob, etc. </t>
  </si>
  <si>
    <t>ENGINE EMERGENCY SHUTDOWN SYSTEM</t>
  </si>
  <si>
    <t xml:space="preserve">The system which provides for rapid, complete shutoff of combustible fluids to the engine compartments during emergency procedures. Typical parts are cable, actuator, switch, lever, etc. </t>
  </si>
  <si>
    <t>ENGINE CONTROL SYSTEM WIRING</t>
  </si>
  <si>
    <t xml:space="preserve">For reports indicating a problem with wiring specific to the Engine Control System. </t>
  </si>
  <si>
    <t>77 Engine Indicating</t>
  </si>
  <si>
    <t>ENGINE INDICATING SYSTEM</t>
  </si>
  <si>
    <t xml:space="preserve">For general reports of engine indicating system discrepancies with insufficient information to file in a more specific JASC 7700 series code. This code is also used for reports with multiple engine indications. </t>
  </si>
  <si>
    <t>POWER INDICATING SYSTEM</t>
  </si>
  <si>
    <t xml:space="preserve">For power indicating systems which directly or indirectly indicates power or thrust (i.e., brake mean effective pressure {BMEP}, engine pressure ratio {EPR}, RPM, etc.) but is not covered in JASC codes 7711 through 7722. </t>
  </si>
  <si>
    <t>ENGINE PRESSURE RATIO (EPR)</t>
  </si>
  <si>
    <t xml:space="preserve">The system which sense, measures, and indicates the engine pressure ratio (EPR) of an turbine engine. The system measures the difference between the compressor inlet pressure and the turbine discharge pressure. Typical parts are sensor, transducer, transmitter, probe, etc. </t>
  </si>
  <si>
    <t>ENGINE BMEP/TORQUE INDICATING</t>
  </si>
  <si>
    <t xml:space="preserve">The system that senses and measures brake mean effective pressure (BMEP) or engine torque in turbo­prop and piston engines. Does not include internal parts which are type certificated with the engine. Typical parts are indicator, line, sensor, transmitter, pressure switch, etc. </t>
  </si>
  <si>
    <t>MANIFOLD PRESSURE (MP) INDICATING</t>
  </si>
  <si>
    <t xml:space="preserve">The reciprocating engine manifold pressure (MP) indicating system including the indicator and sensor. Typical parts are lines, hoses and fittings. </t>
  </si>
  <si>
    <t>ENGINE RPM INDICATING SYSTEM</t>
  </si>
  <si>
    <t xml:space="preserve">The system including the indicator and sensor which indicates engine speed in revolutions per minute (RPM). Typical parts are, cable, connector, tachometer, tachometer generator, N1 indicator. </t>
  </si>
  <si>
    <t>ENGINE TEMP. INDICATING SYSTEM</t>
  </si>
  <si>
    <t xml:space="preserve">For general reports of the system components and parts which indicate engine temperature with insufficient information to file in a more specific JASC 7700 series code. </t>
  </si>
  <si>
    <t>CYLINDER HEAD TEMP (CHT) INDICATING</t>
  </si>
  <si>
    <t xml:space="preserve">The instruments which indicates temperature measured at reciprocating engine cylinder heads. Typical parts are indicator, case, dial, needle, thermocouple lead, sensor, and connector, etc. </t>
  </si>
  <si>
    <t>ENG. EGT/TIT INDICATING SYSTEM</t>
  </si>
  <si>
    <t xml:space="preserve">For reports of exhaust gas temperature (EGT) or turbine inlet temperature (TIT) temperature sensing and indicating. Includes the EGT indicators for both reciprocating and turbine engines; and the TIT for turbine engines. Typical parts are wiring, turbine outlet temperature (TOT) indicator, EGT indicator, probe, harness, terminal, connector, indicator, sensor, transducer, transmitter, etc. </t>
  </si>
  <si>
    <t>ENGINE IGNITION ANALYZER SYSTEM</t>
  </si>
  <si>
    <t xml:space="preserve">For general reports of reciprocating engine ignition analyzer system problems. Typical parts are the amplifier, wiring harness, and sensor, etc. </t>
  </si>
  <si>
    <t>ENGINE IGNITION ANALYZER</t>
  </si>
  <si>
    <t xml:space="preserve">The unit which interprets and indicates by oscilloscope the condition of ignition systems on reciprocating engines. </t>
  </si>
  <si>
    <t>ENGINE VIBRATION ANALYZER</t>
  </si>
  <si>
    <t>For general reports of the engine vibration analyzer system indicating to the flight crew unusual engine vibration conditions. Typical parts are connector, harness, indicator, monitor, sensor, amplifier, etc.</t>
  </si>
  <si>
    <t>ENGINE INTEGRATED INSTRUMENT SYSTEM</t>
  </si>
  <si>
    <t xml:space="preserve">The portion of the system which is an integrated concept that receives engine operating parameters and transmits them to a central processor for cockpit presentation. Typical parts are the display units, transmitters, receivers, computers, etc. </t>
  </si>
  <si>
    <t>ENGINE INDICATING SYSTEM WIRING</t>
  </si>
  <si>
    <t xml:space="preserve">For reports indicating a problem with wiring specific to the Engine Indication System. </t>
  </si>
  <si>
    <t>78 Engine Exhaust</t>
  </si>
  <si>
    <t>ENGINE EXHAUST SYSTEM</t>
  </si>
  <si>
    <t xml:space="preserve">For general reports of engine exhaust system defects with insufficient information to file in a more specific JASC 7800 series code. </t>
  </si>
  <si>
    <t>ENGINE COLLECTOR/TAILPIPE/NOZZLE</t>
  </si>
  <si>
    <t xml:space="preserve">That portion of the system which collects the exhaust gases from the cylinders, turbines, or turbochargers and conducts them overboard. Includes variable vanes, or nacelle tailpipes used on turboprop powered aircraft and turbo-shaft powered rotorcraft. Typical parts are tailpipe, cone, nozzel, clamp eyebolt, duct, ejector, etc. </t>
  </si>
  <si>
    <t>ENGINE NOISE SUPPRESSOR</t>
  </si>
  <si>
    <t xml:space="preserve">For general reports of muffler system defects. The component used on reciprocating engines to reduce engine exhaust noise. Does not include the shroud over the muffler used to collect heated fresh air for cabin and carburetor heat filed in JASC code 2140. Includes the clover leaf shaped unit mounted on turbo-jet engine exhaust tailpipes for sound suppression. Typical parts are baffle, and flame tube, etc. </t>
  </si>
  <si>
    <t>ENGINE THRUST REVERSER</t>
  </si>
  <si>
    <t xml:space="preserve">The airframe furnished system and components mounted at turbo-jet engine exhaust tailpipes, or turbofan engine variable fan reverser components used to direct engine thrust forward for deceleration. Does not include the engine tailpipe. Typical parts are door, flex drive, relay, solenoid, switch, switch arm, bolt, valve, line, deploy line, rail, cable, actuator, actuator rod, connector plug, seal, support, fitting, shaft, link, nozzle, hose, etc. </t>
  </si>
  <si>
    <t>ENGINE EXHAUST SYSTEM WIRING</t>
  </si>
  <si>
    <t xml:space="preserve">For reports indicating a problem with wiring specific to the Engine Exhaust System </t>
  </si>
  <si>
    <t>79 Engine Oil</t>
  </si>
  <si>
    <t>ENGINE OIL SYSTEM (AIRFRAME)</t>
  </si>
  <si>
    <t xml:space="preserve">For general reports of system units external to the engine which store and deliver engine lubricating oil to and from both turbine and reciprocating engines with insufficient information to file in a more specific JASC 7900 series code. </t>
  </si>
  <si>
    <t>ENGINE OIL STORAGE (AIRFRAME)</t>
  </si>
  <si>
    <t xml:space="preserve">The engine oil storage tank furnished by the airframe manufacturer. Includes attached parts such as filler caps, mount brackets, but excludes engine manufacturer furnished tanks, quantity indication systems, and distribution lines. Typical parts are tank, cap, seal, bracket, drain valve, etc. </t>
  </si>
  <si>
    <t>ENGINE OIL DISTRIBUTION (AIRFRAME)</t>
  </si>
  <si>
    <t xml:space="preserve">The external oil system which distributes engine lubricating oil from the storage tanks to and from the engine. Does not include externally mounted units such as oil coolers, oil filters, shutoff valves. Typical parts are line, hose, coupling, fitting, clamp, etc. </t>
  </si>
  <si>
    <t>ENGINE OIL COOLER ▲</t>
  </si>
  <si>
    <t xml:space="preserve">The component and associated parts that cools engine lubricating oil. Includes brackets, outlet doors, scoops, ducts and louvers, but excludes the temperature regulator. Typical parts are cooler, duct, scoop, door, door actuator, etc. </t>
  </si>
  <si>
    <t>Example: Oil Cooler (Single engine applications only)</t>
  </si>
  <si>
    <t>ENGINE OIL TEMP. REGULATOR</t>
  </si>
  <si>
    <t xml:space="preserve">The unit which is mounted on the airframe oil cooler or the engine for controlling engine lubricating oil temperature. Typical parts are thermostat, thermal valve, regulator, etc. </t>
  </si>
  <si>
    <t>ENGINE OIL SHUTOFF VALVE</t>
  </si>
  <si>
    <t xml:space="preserve">The component and associated controls which stop the flow of lubricating oil to the engine for emergency purposes. </t>
  </si>
  <si>
    <t>ENGINE OIL INDICATING SYSTEM</t>
  </si>
  <si>
    <t xml:space="preserve">For general reports of engine oil pressure, temperature and quantity and those reports with insufficient information to file in a more specific JASC 7900 series code. Includes oil filter bypass switch, chip detector light, indicators, etc. </t>
  </si>
  <si>
    <t>ENGINE OIL PRESSURE</t>
  </si>
  <si>
    <t xml:space="preserve">The instrument or warning lamp which indicates, senses, or transmits the pressure of engine lubricating oil available at the engine or when the pressure is improper for the conditions. This code is also used for discrepancies invloving oil pressure regulation. Typical parts are transducer, pressure switch, transmitter, pressure regulator, indicator, case, dial, needle, lamp, etc. </t>
  </si>
  <si>
    <t>ENGINE OIL QUANTITY</t>
  </si>
  <si>
    <t xml:space="preserve">The instrument or warning lamp which senses or indicates the quantity of oil in supply tanks or warns of an insufficient quantity. Typical parts are transmitter, indicator, case, lamp, etc. </t>
  </si>
  <si>
    <t>ENGINE OIL TEMPERATURE</t>
  </si>
  <si>
    <t xml:space="preserve">The instrument which senses and indicates temperature of engine oil. Typical parts are sensor, temperature bulb, case, indicator, needle, dial, etc. </t>
  </si>
  <si>
    <t>ENGINE OIL SYSTEM WIRING</t>
  </si>
  <si>
    <t xml:space="preserve">For reports indicating a problem with wiring specific to the Engine Oil System. </t>
  </si>
  <si>
    <t>85 Reciprocating Engine</t>
  </si>
  <si>
    <t>ENGINE (RECIPROCATING)</t>
  </si>
  <si>
    <t xml:space="preserve">For general reports concerning reciprocating engine problems reported with insufficient information to file in a more specific JASC 8500 series code. Also for reports without reference to the applicable engine section or system. Typical reports would pertain to overtemperature, metal contamination, vibration, etc. </t>
  </si>
  <si>
    <t>RECIPROCATING ENGINE FRONT SECTION ▲</t>
  </si>
  <si>
    <t xml:space="preserve">For reports of the piston engine front cases which contain the propeller shaft, reduction gears, and accessory drive. Typical parts are propeller shaft, gear, bearing, bushing, case, seal, pinion gear. </t>
  </si>
  <si>
    <t>Example: Valve train/accessory drive gears</t>
  </si>
  <si>
    <t>RECIPROCATING ENGINE POWER SECTION ▲</t>
  </si>
  <si>
    <t xml:space="preserve">The section which contains the crankshaft, cam shaft, tappet guides, valve lifters, connecting rods, drive gears, etc. Does not include the push rods which are filed in the cylinder section in JASC code 8530 or rear case accessory drives. Typical parts are crankcase, crankshaft, cam ring, lifter, camshaft, cylinder stud, connecting rod, bolt, through bolt, cap, rod bolt, main bearing, rod bearing, etc. </t>
  </si>
  <si>
    <t>Example: Crankshafts, connecting rods assembly, connecting rod bearings, crackcase, crankshaft bearings.</t>
  </si>
  <si>
    <t>RECIPROCATING ENGINE CYLINDER SECTION ▲</t>
  </si>
  <si>
    <t xml:space="preserve">For reports of engine cylinders and associated parts including the intake pipes and valve push rods/housing. Also includes the cylinder baffles furnished by the engine manufacturer for engine cooling. Does not include the connecting rods or cylinder flange hold down bolts/studs which are in filed JASC code 8520. Typical parts are piston, piston pin, exhaust valve, intake valve, valve guide, rocker arm, valve cover, cylinder, pushrod housing, intake pipe, piston pin plug, valve spring, rocker shaft, piston ring, oil drain lines, clamp, baffles, etc. </t>
  </si>
  <si>
    <t>Example: Pistons, wrist pins, cylinders, cylinder heads, valve train (valves, valve springs, pushrods, camshafts, rocker shaft assembly)</t>
  </si>
  <si>
    <t>RECIPROCATING ENGINE REAR SECTION</t>
  </si>
  <si>
    <t xml:space="preserve">The case or section where accessories and associated engine drives are located. Includes the accessory pads, drives and drive seals but not the accessories. Does not include oil pump, filter or internal lubricating system which are filed in JASC code 8550. Typical parts are seal, gear, drive shaft, case, bearing, spacer. The power recovery turbine (PRT) drive shaft, coupling, and gears are also filed in this code. </t>
  </si>
  <si>
    <t>RECIPROCATING ENGINE OIL SYSTEM</t>
  </si>
  <si>
    <t xml:space="preserve">The components and parts that provide oil pressure and distribute lubricating oil within the engine. Includes the plumbing leading to and from the using external systems and components which utilize engine system oil for operation. Does not include the externally mounted oil system storage tanks and connecting lines which are filed in JASC code 7910, or the oil cooler lines, hoses, and drain valves in JASC code 7920. Typical parts are pressure and scavenge pump, impeller, housing, filter, air-oil separator, crankcase breather, screen, element, relief valve, drive gear, adapter, pan, dipstick, cap, propeller governor oil lines, etc. </t>
  </si>
  <si>
    <t>RECIPROCATING ENGINE SUPERCHARGER</t>
  </si>
  <si>
    <t xml:space="preserve">The components and parts of the Supercharger system. Typical parts are case, impeller, rotors, bearings, seals, belts, pulleys or sprockets. Does not include gears in engine rear section. </t>
  </si>
  <si>
    <t>RECIPROCATING ENGINE LIQUID COOLING ▲</t>
  </si>
  <si>
    <t xml:space="preserve">The components and parts that provide cooling liquid to the engine. Includes the plumbing leading to and from the engine. Typical parts are radiator, hoses, pump, drive belt, pulleys, bearings, seals, overflow line, overflow tank, pressure cap, thermostat. </t>
  </si>
  <si>
    <t>Example: [Radiator, coolant pump, water hoses, head gasket] (Single engine applcations only)</t>
  </si>
  <si>
    <t>RECIPROCATING ENGINE SYSTEM WIRING</t>
  </si>
  <si>
    <t xml:space="preserve">For reports indicating a problem with wiring specific to the Reciprocating Engine System. </t>
  </si>
  <si>
    <t>CPL Revision/Review Tracking Log</t>
  </si>
  <si>
    <t>Revision Level</t>
  </si>
  <si>
    <t>Date</t>
  </si>
  <si>
    <t>Reason for Change</t>
  </si>
  <si>
    <t>Submission Organization</t>
  </si>
  <si>
    <t>Comments</t>
  </si>
  <si>
    <t>H</t>
  </si>
  <si>
    <t xml:space="preserve">Update JASC code and format changes </t>
  </si>
  <si>
    <t>AIR-143</t>
  </si>
  <si>
    <t>I</t>
  </si>
  <si>
    <t>Add the SAE Definitions to JASC codes</t>
  </si>
  <si>
    <t>AIR-6D2</t>
  </si>
  <si>
    <t>J</t>
  </si>
  <si>
    <t>Add parts or assembly examples that drive the category level determine to some JASC code rows</t>
  </si>
  <si>
    <t xml:space="preserve">Added this note: ▲ - Note 1: This symbol highlights a row where an example has been included listing  parts and assemblies that may significantly contribute to the category level (1 or 2)  as determined previously by the certification office. These parts and assemblies are examples and do not represent an exhaustive list that may be considered critical under the JASC heading and description.  If there is any question how to categorize a part or assembly, it is recommended that the ASI contact an ASE in a certification office.  
</t>
  </si>
  <si>
    <t>K</t>
  </si>
  <si>
    <t>12 Month Review from last revision</t>
  </si>
  <si>
    <t>Annual review conducted and no COS or format changes implemented.  Note:  Review delayed due to FY2019 shutdown due to a lapse in funding from December 22, 2018 through January 28, 2019.</t>
  </si>
  <si>
    <t>L</t>
  </si>
  <si>
    <t>AIR-634</t>
  </si>
  <si>
    <t>Annual review conducted and no COS or format changes implemented.  Note:  Review delayed from 3/5/2020 to date due to COVID-19, realignment and refinement of AIR-600 and AIR-700 which caused the disbandment of the CPL Engineering review team members.</t>
  </si>
  <si>
    <t>M</t>
  </si>
  <si>
    <t xml:space="preserve">Annual review of the CPL conducted and no COS or format changes impletmented. </t>
  </si>
  <si>
    <t>N</t>
  </si>
  <si>
    <t xml:space="preserve">Annual review of the CPL conducted - no changes. </t>
  </si>
  <si>
    <t>SPECIAL PROCESSES**</t>
  </si>
  <si>
    <r>
      <t xml:space="preserve">The category and criticality for a part remains unaffected by the manufacturing or fabrication method, including special processes.  For example, a category 2 part requiring a special manufacturing process to meet specifications, will retain its category </t>
    </r>
    <r>
      <rPr>
        <sz val="12"/>
        <color rgb="FF365F91"/>
        <rFont val="Times New Roman"/>
        <family val="1"/>
      </rPr>
      <t>2</t>
    </r>
    <r>
      <rPr>
        <sz val="12"/>
        <color theme="1"/>
        <rFont val="Times New Roman"/>
        <family val="1"/>
      </rPr>
      <t xml:space="preserve"> level.</t>
    </r>
  </si>
  <si>
    <t>O</t>
  </si>
  <si>
    <t xml:space="preserve">CPL Update-Special Process </t>
  </si>
  <si>
    <t>The category and criticality for a part remains unaffected by the manufacturing or fabrication method, including special processes.  For example, a category 2 part requiring a special manufacturing process to meet specifications, will retain its category 2 level.</t>
  </si>
  <si>
    <t>85 EQUIVALENT LEVEL OF SAFETY (ELOS)</t>
  </si>
  <si>
    <t>85 SPECIAL CONDITION</t>
  </si>
  <si>
    <t>85 SPECIAL PROCESSES**</t>
  </si>
  <si>
    <t>8500 ENGINE (RECIPROCATING)</t>
  </si>
  <si>
    <t>8510 RECIPROCATING ENGINE FRONT SECTION ▲</t>
  </si>
  <si>
    <t>8520 RECIPROCATING ENGINE POWER SECTION ▲</t>
  </si>
  <si>
    <t>8530 RECIPROCATING ENGINE CYLINDER SECTION ▲</t>
  </si>
  <si>
    <t>8540 RECIPROCATING ENGINE REAR SECTION</t>
  </si>
  <si>
    <t>8550 RECIPROCATING ENGINE OIL SYSTEM</t>
  </si>
  <si>
    <t>8560 RECIPROCATING ENGINE SUPERCHARGER</t>
  </si>
  <si>
    <t>8570 RECIPROCATING ENGINE LIQUID COOLING ▲</t>
  </si>
  <si>
    <t>8597 RECIPROCATING ENGINE SYSTEM WIRING</t>
  </si>
  <si>
    <t>Added NOTE 2:  The category and criticality for a part remains unaffected by the manufacturing or fabrication method, including special processes.  Special processes will maintain the same category or critical determination for affected parts across 14 CFR parts 23, 25, 27, 29, 33 and 35.  Removed applicability (CAT 1 or 2) to part 23, Added ** to identify a NOTE. Reference General Memo AIR-600-GM20</t>
  </si>
  <si>
    <t>P</t>
  </si>
  <si>
    <t xml:space="preserve">Annual Review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</si>
</sst>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n/a&quot;;General"/>
    <numFmt numFmtId="165" formatCode="[=0]&quot; - &quot;;General"/>
    <numFmt numFmtId="166" formatCode="[=0]&quot; -  &quot;;General"/>
  </numFmts>
  <fonts count="17" x14ac:knownFonts="1">
    <font>
      <sz val="11"/>
      <color theme="1"/>
      <name val="Calibri"/>
      <family val="2"/>
      <scheme val="minor"/>
    </font>
    <font>
      <sz val="12"/>
      <color theme="1"/>
      <name val="Times New Roman"/>
      <family val="1"/>
    </font>
    <font>
      <b/>
      <sz val="12"/>
      <color theme="1"/>
      <name val="Calibri"/>
      <family val="2"/>
      <scheme val="minor"/>
    </font>
    <font>
      <sz val="12"/>
      <color theme="1"/>
      <name val="Calibri"/>
      <family val="2"/>
      <scheme val="minor"/>
    </font>
    <font>
      <b/>
      <sz val="11"/>
      <color theme="1"/>
      <name val="Calibri"/>
      <family val="2"/>
      <scheme val="minor"/>
    </font>
    <font>
      <sz val="20"/>
      <name val="Calibri"/>
      <family val="2"/>
      <scheme val="minor"/>
    </font>
    <font>
      <sz val="11"/>
      <color theme="0"/>
      <name val="Calibri"/>
      <family val="2"/>
      <scheme val="minor"/>
    </font>
    <font>
      <b/>
      <u/>
      <sz val="11"/>
      <color theme="1"/>
      <name val="Calibri"/>
      <family val="2"/>
      <scheme val="minor"/>
    </font>
    <font>
      <b/>
      <sz val="12"/>
      <color theme="1"/>
      <name val="Arial"/>
      <family val="2"/>
    </font>
    <font>
      <b/>
      <sz val="10"/>
      <color theme="1"/>
      <name val="Arial"/>
      <family val="2"/>
    </font>
    <font>
      <sz val="8"/>
      <color theme="1"/>
      <name val="Arial"/>
      <family val="2"/>
    </font>
    <font>
      <b/>
      <sz val="11"/>
      <color theme="0"/>
      <name val="Calibri"/>
      <family val="2"/>
      <scheme val="minor"/>
    </font>
    <font>
      <sz val="11"/>
      <color rgb="FFFF0000"/>
      <name val="Calibri"/>
      <family val="2"/>
      <scheme val="minor"/>
    </font>
    <font>
      <sz val="9"/>
      <color indexed="81"/>
      <name val="Tahoma"/>
      <family val="2"/>
    </font>
    <font>
      <b/>
      <sz val="9"/>
      <color indexed="81"/>
      <name val="Tahoma"/>
      <family val="2"/>
    </font>
    <font>
      <sz val="12"/>
      <color rgb="FF365F91"/>
      <name val="Times New Roman"/>
      <family val="1"/>
    </font>
    <font>
      <b/>
      <sz val="11"/>
      <color rgb="FF0070C0"/>
      <name val="Calibri"/>
      <family val="2"/>
      <scheme val="minor"/>
    </font>
  </fonts>
  <fills count="5">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A5A5A5"/>
      </patternFill>
    </fill>
  </fills>
  <borders count="6">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1" fillId="4" borderId="1" applyNumberFormat="0" applyAlignment="0" applyProtection="0"/>
  </cellStyleXfs>
  <cellXfs count="42">
    <xf numFmtId="0" fontId="0" fillId="0" borderId="0" xfId="0"/>
    <xf numFmtId="0" fontId="1" fillId="0" borderId="0" xfId="0" applyFont="1" applyAlignment="1">
      <alignment horizontal="center" vertical="center" wrapText="1"/>
    </xf>
    <xf numFmtId="0" fontId="2" fillId="2" borderId="0" xfId="0"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0" fillId="0" borderId="0" xfId="0" applyAlignment="1">
      <alignment horizontal="center"/>
    </xf>
    <xf numFmtId="0" fontId="4" fillId="0" borderId="0" xfId="0" applyFont="1"/>
    <xf numFmtId="0" fontId="4" fillId="0" borderId="0" xfId="0" applyFont="1" applyAlignment="1">
      <alignment horizontal="left" vertical="top" wrapText="1"/>
    </xf>
    <xf numFmtId="0" fontId="0" fillId="0" borderId="0" xfId="0" applyAlignment="1">
      <alignment vertical="top" wrapText="1"/>
    </xf>
    <xf numFmtId="0" fontId="5" fillId="3" borderId="0" xfId="0" applyFont="1" applyFill="1" applyAlignment="1">
      <alignment vertical="center"/>
    </xf>
    <xf numFmtId="0" fontId="7" fillId="0" borderId="0" xfId="0" applyFont="1"/>
    <xf numFmtId="0" fontId="0" fillId="0" borderId="0" xfId="0" quotePrefix="1"/>
    <xf numFmtId="164" fontId="0" fillId="0" borderId="0" xfId="0" applyNumberFormat="1" applyAlignment="1">
      <alignment vertical="top"/>
    </xf>
    <xf numFmtId="165" fontId="0" fillId="0" borderId="0" xfId="0" applyNumberFormat="1" applyAlignment="1">
      <alignment vertical="top"/>
    </xf>
    <xf numFmtId="166" fontId="0" fillId="0" borderId="0" xfId="0" applyNumberFormat="1" applyAlignment="1">
      <alignment vertical="top"/>
    </xf>
    <xf numFmtId="165" fontId="0" fillId="0" borderId="0" xfId="0" applyNumberFormat="1" applyAlignment="1">
      <alignment vertical="top" wrapText="1"/>
    </xf>
    <xf numFmtId="0" fontId="11" fillId="0" borderId="0" xfId="1" applyFill="1" applyBorder="1" applyAlignment="1">
      <alignment horizontal="center" vertical="center"/>
    </xf>
    <xf numFmtId="0" fontId="6" fillId="0" borderId="0" xfId="0" applyFont="1"/>
    <xf numFmtId="0" fontId="0" fillId="0" borderId="0" xfId="0" applyAlignment="1">
      <alignment horizontal="left" vertical="top"/>
    </xf>
    <xf numFmtId="164" fontId="0" fillId="0" borderId="0" xfId="0" applyNumberFormat="1" applyAlignment="1">
      <alignment horizontal="left" vertical="top"/>
    </xf>
    <xf numFmtId="0" fontId="0" fillId="0" borderId="0" xfId="0" applyAlignment="1">
      <alignment wrapText="1"/>
    </xf>
    <xf numFmtId="0" fontId="0" fillId="0" borderId="0" xfId="0" quotePrefix="1" applyAlignment="1">
      <alignment horizontal="center" wrapText="1"/>
    </xf>
    <xf numFmtId="0" fontId="0" fillId="0" borderId="0" xfId="0" applyAlignment="1">
      <alignment horizontal="center" wrapText="1"/>
    </xf>
    <xf numFmtId="165" fontId="4" fillId="0" borderId="0" xfId="0" applyNumberFormat="1" applyFont="1" applyAlignment="1">
      <alignment vertical="top" wrapText="1"/>
    </xf>
    <xf numFmtId="0" fontId="0" fillId="0" borderId="0" xfId="0" applyAlignment="1">
      <alignment horizontal="left"/>
    </xf>
    <xf numFmtId="0" fontId="2" fillId="2" borderId="0" xfId="0" applyFont="1" applyFill="1" applyAlignment="1">
      <alignment horizontal="left" vertical="center" wrapText="1"/>
    </xf>
    <xf numFmtId="0" fontId="1" fillId="0" borderId="0" xfId="0" applyFont="1" applyAlignment="1">
      <alignment horizontal="left" vertical="center" wrapText="1"/>
    </xf>
    <xf numFmtId="0" fontId="2" fillId="2"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horizontal="center" vertical="center"/>
    </xf>
    <xf numFmtId="0" fontId="8" fillId="0" borderId="3" xfId="0" applyFont="1" applyBorder="1" applyAlignment="1">
      <alignment horizontal="left" vertical="top"/>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2" xfId="0" applyFont="1" applyBorder="1" applyAlignment="1">
      <alignment vertical="center" wrapText="1"/>
    </xf>
    <xf numFmtId="0" fontId="10" fillId="0" borderId="2" xfId="0" applyFont="1" applyBorder="1" applyAlignment="1">
      <alignment vertical="center" wrapText="1"/>
    </xf>
    <xf numFmtId="14" fontId="10" fillId="0" borderId="2" xfId="0" applyNumberFormat="1" applyFont="1" applyBorder="1" applyAlignment="1">
      <alignment horizontal="left" vertical="center" wrapText="1"/>
    </xf>
    <xf numFmtId="0" fontId="0" fillId="0" borderId="2" xfId="0" applyBorder="1"/>
    <xf numFmtId="0" fontId="1" fillId="0" borderId="0" xfId="0" applyFont="1" applyAlignment="1">
      <alignment horizontal="left" wrapText="1"/>
    </xf>
    <xf numFmtId="165" fontId="6" fillId="0" borderId="0" xfId="0" applyNumberFormat="1" applyFont="1" applyAlignment="1">
      <alignment vertical="top" wrapText="1"/>
    </xf>
    <xf numFmtId="0" fontId="1" fillId="0" borderId="0" xfId="0" applyFont="1" applyAlignment="1">
      <alignment vertical="top" wrapText="1"/>
    </xf>
    <xf numFmtId="164" fontId="0" fillId="0" borderId="0" xfId="0" applyNumberFormat="1" applyAlignment="1">
      <alignment horizontal="left" vertical="top" wrapText="1"/>
    </xf>
    <xf numFmtId="164" fontId="16" fillId="0" borderId="0" xfId="0" applyNumberFormat="1" applyFont="1" applyAlignment="1">
      <alignment horizontal="left" vertical="top" wrapText="1"/>
    </xf>
  </cellXfs>
  <cellStyles count="2">
    <cellStyle name="Check Cell" xfId="1" builtinId="23"/>
    <cellStyle name="Normal" xfId="0" builtinId="0"/>
  </cellStyles>
  <dxfs count="99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alignment wrapText="1" readingOrder="0"/>
    </dxf>
    <dxf>
      <font>
        <b/>
      </font>
    </dxf>
    <dxf>
      <font>
        <color theme="0"/>
      </font>
    </dxf>
    <dxf>
      <font>
        <color theme="0"/>
      </font>
    </dxf>
    <dxf>
      <font>
        <color theme="0"/>
      </font>
    </dxf>
    <dxf>
      <font>
        <color rgb="FF0070C0"/>
      </font>
    </dxf>
    <dxf>
      <font>
        <color auto="1"/>
      </font>
    </dxf>
    <dxf>
      <font>
        <color rgb="FF00B0F0"/>
      </font>
    </dxf>
    <dxf>
      <fill>
        <patternFill>
          <bgColor auto="1"/>
        </patternFill>
      </fill>
    </dxf>
    <dxf>
      <font>
        <color theme="0"/>
      </font>
    </dxf>
    <dxf>
      <font>
        <color rgb="FFFF0000"/>
      </font>
    </dxf>
    <dxf>
      <fill>
        <patternFill patternType="none">
          <bgColor auto="1"/>
        </patternFill>
      </fill>
    </dxf>
    <dxf>
      <font>
        <color theme="0"/>
      </font>
    </dxf>
    <dxf>
      <font>
        <color theme="0"/>
      </font>
    </dxf>
    <dxf>
      <font>
        <color theme="0"/>
      </font>
    </dxf>
    <dxf>
      <font>
        <b/>
      </font>
    </dxf>
    <dxf>
      <font>
        <b/>
      </font>
    </dxf>
    <dxf>
      <font>
        <color rgb="FFFF0000"/>
      </font>
    </dxf>
    <dxf>
      <font>
        <color rgb="FFFF0000"/>
      </font>
    </dxf>
    <dxf>
      <font>
        <b/>
      </font>
    </dxf>
    <dxf>
      <font>
        <color rgb="FFFF0000"/>
      </font>
    </dxf>
    <dxf>
      <font>
        <b/>
      </font>
    </dxf>
    <dxf>
      <font>
        <color rgb="FFFF0000"/>
      </font>
    </dxf>
    <dxf>
      <font>
        <b/>
      </font>
    </dxf>
    <dxf>
      <font>
        <color rgb="FFFF0000"/>
      </font>
    </dxf>
    <dxf>
      <fill>
        <patternFill patternType="solid">
          <bgColor theme="3" tint="0.39997558519241921"/>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indent="0" readingOrder="0"/>
    </dxf>
    <dxf>
      <font>
        <color theme="0"/>
      </font>
    </dxf>
    <dxf>
      <fill>
        <patternFill patternType="solid">
          <bgColor theme="0"/>
        </patternFill>
      </fill>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alignment horizontal="general" vertical="bottom" textRotation="0" wrapText="0" indent="0" justifyLastLine="0" shrinkToFit="0" readingOrder="0"/>
    </dxf>
    <dxf>
      <numFmt numFmtId="165" formatCode="[=0]&quot; - &quot;;General"/>
    </dxf>
    <dxf>
      <numFmt numFmtId="166" formatCode="[=0]&quot; -  &quot;;General"/>
    </dxf>
    <dxf>
      <numFmt numFmtId="165" formatCode="[=0]&quot; - &quot;;General"/>
    </dxf>
    <dxf>
      <numFmt numFmtId="165" formatCode="[=0]&quot; - &quot;;General"/>
    </dxf>
    <dxf>
      <numFmt numFmtId="165" formatCode="[=0]&quot; - &quot;;General"/>
    </dxf>
    <dxf>
      <numFmt numFmtId="165" formatCode="[=0]&quot; - &quot;;General"/>
    </dxf>
    <dxf>
      <font>
        <color theme="0"/>
      </font>
    </dxf>
    <dxf>
      <font>
        <b val="0"/>
      </font>
    </dxf>
    <dxf>
      <numFmt numFmtId="164" formatCode="[=0]&quot;n/a&quot;;General"/>
    </dxf>
  </dxfs>
  <tableStyles count="0" defaultTableStyle="TableStyleMedium2" defaultPivotStyle="PivotStyleLight16"/>
  <colors>
    <mruColors>
      <color rgb="FFECF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63500</xdr:colOff>
      <xdr:row>45</xdr:row>
      <xdr:rowOff>63500</xdr:rowOff>
    </xdr:from>
    <xdr:to>
      <xdr:col>40</xdr:col>
      <xdr:colOff>487560</xdr:colOff>
      <xdr:row>77</xdr:row>
      <xdr:rowOff>158750</xdr:rowOff>
    </xdr:to>
    <xdr:pic>
      <xdr:nvPicPr>
        <xdr:cNvPr id="42" name="Picture 41" descr="This picture should a blown up view of a CPL row highlighted with a black triangle." title="Black Triangle Row Blown Up View">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9250" y="8636000"/>
          <a:ext cx="17918310" cy="61912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587375</xdr:colOff>
      <xdr:row>0</xdr:row>
      <xdr:rowOff>31750</xdr:rowOff>
    </xdr:from>
    <xdr:to>
      <xdr:col>27</xdr:col>
      <xdr:colOff>565150</xdr:colOff>
      <xdr:row>36</xdr:row>
      <xdr:rowOff>31750</xdr:rowOff>
    </xdr:to>
    <xdr:pic>
      <xdr:nvPicPr>
        <xdr:cNvPr id="38" name="Picture 37" descr="Shows an example of how the CPL should be used." title="CPL layout example">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6575" y="31750"/>
          <a:ext cx="15217775" cy="685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247239</xdr:colOff>
      <xdr:row>18</xdr:row>
      <xdr:rowOff>28448</xdr:rowOff>
    </xdr:from>
    <xdr:to>
      <xdr:col>4</xdr:col>
      <xdr:colOff>18639</xdr:colOff>
      <xdr:row>20</xdr:row>
      <xdr:rowOff>129271</xdr:rowOff>
    </xdr:to>
    <xdr:sp macro="" textlink="">
      <xdr:nvSpPr>
        <xdr:cNvPr id="3" name="Down Arrow 2" descr="Points from the instructions in Step 1 text box to the CPL picture example.. " title="Step 1 Blue Pointer arrow">
          <a:extLst>
            <a:ext uri="{FF2B5EF4-FFF2-40B4-BE49-F238E27FC236}">
              <a16:creationId xmlns:a16="http://schemas.microsoft.com/office/drawing/2014/main" id="{00000000-0008-0000-0000-000003000000}"/>
            </a:ext>
          </a:extLst>
        </xdr:cNvPr>
        <xdr:cNvSpPr/>
      </xdr:nvSpPr>
      <xdr:spPr>
        <a:xfrm rot="13846034">
          <a:off x="1400152" y="2907785"/>
          <a:ext cx="481823" cy="1581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232834</xdr:colOff>
      <xdr:row>24</xdr:row>
      <xdr:rowOff>99483</xdr:rowOff>
    </xdr:from>
    <xdr:ext cx="2409825" cy="1409700"/>
    <xdr:sp macro="" textlink="">
      <xdr:nvSpPr>
        <xdr:cNvPr id="4" name="TextBox 3" descr="Step 1. Select 2-digit JASC Code Button&#10;corresponding list is displayed on the right.&#10;" title="Instruction Step 1">
          <a:extLst>
            <a:ext uri="{FF2B5EF4-FFF2-40B4-BE49-F238E27FC236}">
              <a16:creationId xmlns:a16="http://schemas.microsoft.com/office/drawing/2014/main" id="{00000000-0008-0000-0000-000004000000}"/>
            </a:ext>
          </a:extLst>
        </xdr:cNvPr>
        <xdr:cNvSpPr txBox="1"/>
      </xdr:nvSpPr>
      <xdr:spPr>
        <a:xfrm>
          <a:off x="232834" y="4671483"/>
          <a:ext cx="2409825" cy="1409700"/>
        </a:xfrm>
        <a:prstGeom prst="rect">
          <a:avLst/>
        </a:prstGeom>
        <a:solidFill>
          <a:schemeClr val="bg1">
            <a:alpha val="58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2400" b="1" u="sng">
              <a:solidFill>
                <a:srgbClr val="002060"/>
              </a:solidFill>
            </a:rPr>
            <a:t>Step 1. </a:t>
          </a:r>
          <a:r>
            <a:rPr lang="en-US" sz="1800" b="1">
              <a:solidFill>
                <a:srgbClr val="002060"/>
              </a:solidFill>
            </a:rPr>
            <a:t>Select</a:t>
          </a:r>
          <a:r>
            <a:rPr lang="en-US" sz="1800" b="1" baseline="0">
              <a:solidFill>
                <a:srgbClr val="002060"/>
              </a:solidFill>
            </a:rPr>
            <a:t> 2-digit JASC Code Button</a:t>
          </a:r>
        </a:p>
        <a:p>
          <a:r>
            <a:rPr lang="en-US" sz="1800" b="1" baseline="0">
              <a:solidFill>
                <a:srgbClr val="002060"/>
              </a:solidFill>
            </a:rPr>
            <a:t>corresponding list is displayed on the right.</a:t>
          </a:r>
          <a:endParaRPr lang="en-US" sz="1800" b="1">
            <a:solidFill>
              <a:srgbClr val="002060"/>
            </a:solidFill>
          </a:endParaRPr>
        </a:p>
      </xdr:txBody>
    </xdr:sp>
    <xdr:clientData/>
  </xdr:oneCellAnchor>
  <xdr:oneCellAnchor>
    <xdr:from>
      <xdr:col>15</xdr:col>
      <xdr:colOff>405344</xdr:colOff>
      <xdr:row>3</xdr:row>
      <xdr:rowOff>176741</xdr:rowOff>
    </xdr:from>
    <xdr:ext cx="2457450" cy="593239"/>
    <xdr:sp macro="" textlink="">
      <xdr:nvSpPr>
        <xdr:cNvPr id="6" name="TextBox 5" descr="Columns Represent CFR Parts 23, 25, 27, 29, 33, 35&#10;" title="CFR Columns">
          <a:extLst>
            <a:ext uri="{FF2B5EF4-FFF2-40B4-BE49-F238E27FC236}">
              <a16:creationId xmlns:a16="http://schemas.microsoft.com/office/drawing/2014/main" id="{00000000-0008-0000-0000-000006000000}"/>
            </a:ext>
          </a:extLst>
        </xdr:cNvPr>
        <xdr:cNvSpPr txBox="1"/>
      </xdr:nvSpPr>
      <xdr:spPr>
        <a:xfrm>
          <a:off x="9549344" y="748241"/>
          <a:ext cx="2457450"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solidFill>
                <a:srgbClr val="002060"/>
              </a:solidFill>
            </a:rPr>
            <a:t>Columns Represent CFR</a:t>
          </a:r>
          <a:r>
            <a:rPr lang="en-US" sz="1600" b="1" baseline="0">
              <a:solidFill>
                <a:srgbClr val="002060"/>
              </a:solidFill>
            </a:rPr>
            <a:t> Parts 23, 25, 27, 29, 33, 35</a:t>
          </a:r>
          <a:endParaRPr lang="en-US" sz="1600" b="1">
            <a:solidFill>
              <a:srgbClr val="002060"/>
            </a:solidFill>
          </a:endParaRPr>
        </a:p>
      </xdr:txBody>
    </xdr:sp>
    <xdr:clientData/>
  </xdr:oneCellAnchor>
  <xdr:twoCellAnchor>
    <xdr:from>
      <xdr:col>16</xdr:col>
      <xdr:colOff>357565</xdr:colOff>
      <xdr:row>6</xdr:row>
      <xdr:rowOff>138234</xdr:rowOff>
    </xdr:from>
    <xdr:to>
      <xdr:col>17</xdr:col>
      <xdr:colOff>198791</xdr:colOff>
      <xdr:row>11</xdr:row>
      <xdr:rowOff>72836</xdr:rowOff>
    </xdr:to>
    <xdr:sp macro="" textlink="">
      <xdr:nvSpPr>
        <xdr:cNvPr id="8" name="Down Arrow 7" descr="Points from the CFR Parts to the columns representing the CFR Parts" title="Blue arrow pointer">
          <a:extLst>
            <a:ext uri="{FF2B5EF4-FFF2-40B4-BE49-F238E27FC236}">
              <a16:creationId xmlns:a16="http://schemas.microsoft.com/office/drawing/2014/main" id="{00000000-0008-0000-0000-000008000000}"/>
            </a:ext>
          </a:extLst>
        </xdr:cNvPr>
        <xdr:cNvSpPr/>
      </xdr:nvSpPr>
      <xdr:spPr>
        <a:xfrm rot="2158617">
          <a:off x="10111165" y="1281234"/>
          <a:ext cx="450826" cy="88710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217487</xdr:colOff>
      <xdr:row>9</xdr:row>
      <xdr:rowOff>8999</xdr:rowOff>
    </xdr:from>
    <xdr:to>
      <xdr:col>13</xdr:col>
      <xdr:colOff>607483</xdr:colOff>
      <xdr:row>28</xdr:row>
      <xdr:rowOff>137588</xdr:rowOff>
    </xdr:to>
    <xdr:sp macro="" textlink="">
      <xdr:nvSpPr>
        <xdr:cNvPr id="10" name="Oval 9" descr="Shows a picture example of the CPL Systems under the 2-digit JASC code. In the example JASC code 2810 is highlighted and the oval circles the example." title="Instruction Step 2 Highlighted Picture">
          <a:extLst>
            <a:ext uri="{FF2B5EF4-FFF2-40B4-BE49-F238E27FC236}">
              <a16:creationId xmlns:a16="http://schemas.microsoft.com/office/drawing/2014/main" id="{00000000-0008-0000-0000-00000A000000}"/>
            </a:ext>
          </a:extLst>
        </xdr:cNvPr>
        <xdr:cNvSpPr/>
      </xdr:nvSpPr>
      <xdr:spPr>
        <a:xfrm rot="5400000">
          <a:off x="5290607" y="2174879"/>
          <a:ext cx="3748089" cy="2845329"/>
        </a:xfrm>
        <a:prstGeom prst="ellipse">
          <a:avLst/>
        </a:prstGeom>
        <a:solidFill>
          <a:schemeClr val="accent1">
            <a:alpha val="17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231547</xdr:colOff>
      <xdr:row>11</xdr:row>
      <xdr:rowOff>68236</xdr:rowOff>
    </xdr:from>
    <xdr:to>
      <xdr:col>10</xdr:col>
      <xdr:colOff>164573</xdr:colOff>
      <xdr:row>14</xdr:row>
      <xdr:rowOff>44648</xdr:rowOff>
    </xdr:to>
    <xdr:sp macro="" textlink="">
      <xdr:nvSpPr>
        <xdr:cNvPr id="11" name="Down Arrow 10" descr="Arrow points from the instruction to the CPL example." title="Blue Arrow Pointer ">
          <a:extLst>
            <a:ext uri="{FF2B5EF4-FFF2-40B4-BE49-F238E27FC236}">
              <a16:creationId xmlns:a16="http://schemas.microsoft.com/office/drawing/2014/main" id="{00000000-0008-0000-0000-00000B000000}"/>
            </a:ext>
          </a:extLst>
        </xdr:cNvPr>
        <xdr:cNvSpPr/>
      </xdr:nvSpPr>
      <xdr:spPr>
        <a:xfrm rot="18841429">
          <a:off x="5051729" y="1566304"/>
          <a:ext cx="547912" cy="174277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4</xdr:col>
      <xdr:colOff>532344</xdr:colOff>
      <xdr:row>6</xdr:row>
      <xdr:rowOff>78316</xdr:rowOff>
    </xdr:from>
    <xdr:ext cx="2667000" cy="749821"/>
    <xdr:sp macro="" textlink="">
      <xdr:nvSpPr>
        <xdr:cNvPr id="12" name="TextBox 11" descr="Step 2. Find the 4 digit JASC code" title="Instruction Step 2">
          <a:extLst>
            <a:ext uri="{FF2B5EF4-FFF2-40B4-BE49-F238E27FC236}">
              <a16:creationId xmlns:a16="http://schemas.microsoft.com/office/drawing/2014/main" id="{00000000-0008-0000-0000-00000C000000}"/>
            </a:ext>
          </a:extLst>
        </xdr:cNvPr>
        <xdr:cNvSpPr txBox="1"/>
      </xdr:nvSpPr>
      <xdr:spPr>
        <a:xfrm>
          <a:off x="2945344" y="1221316"/>
          <a:ext cx="2667000" cy="7498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400" b="1" u="sng">
              <a:solidFill>
                <a:srgbClr val="002060"/>
              </a:solidFill>
            </a:rPr>
            <a:t>Step 2.</a:t>
          </a:r>
          <a:r>
            <a:rPr lang="en-US" sz="1800" b="1" u="sng">
              <a:solidFill>
                <a:srgbClr val="002060"/>
              </a:solidFill>
            </a:rPr>
            <a:t> </a:t>
          </a:r>
          <a:r>
            <a:rPr lang="en-US" sz="1800" b="1">
              <a:solidFill>
                <a:srgbClr val="002060"/>
              </a:solidFill>
            </a:rPr>
            <a:t>Find the 4 digit JASC code row</a:t>
          </a:r>
          <a:r>
            <a:rPr lang="en-US" sz="1800" b="1" baseline="0">
              <a:solidFill>
                <a:srgbClr val="002060"/>
              </a:solidFill>
            </a:rPr>
            <a:t> </a:t>
          </a:r>
          <a:endParaRPr lang="en-US" sz="1800" b="1">
            <a:solidFill>
              <a:srgbClr val="002060"/>
            </a:solidFill>
          </a:endParaRPr>
        </a:p>
      </xdr:txBody>
    </xdr:sp>
    <xdr:clientData/>
  </xdr:oneCellAnchor>
  <xdr:twoCellAnchor>
    <xdr:from>
      <xdr:col>15</xdr:col>
      <xdr:colOff>470956</xdr:colOff>
      <xdr:row>16</xdr:row>
      <xdr:rowOff>57151</xdr:rowOff>
    </xdr:from>
    <xdr:to>
      <xdr:col>19</xdr:col>
      <xdr:colOff>234949</xdr:colOff>
      <xdr:row>17</xdr:row>
      <xdr:rowOff>171451</xdr:rowOff>
    </xdr:to>
    <xdr:sp macro="" textlink="">
      <xdr:nvSpPr>
        <xdr:cNvPr id="13" name="Rounded Rectangle 12" descr="Shows the row of the CPL system and its category level." title="CPL row and category">
          <a:extLst>
            <a:ext uri="{FF2B5EF4-FFF2-40B4-BE49-F238E27FC236}">
              <a16:creationId xmlns:a16="http://schemas.microsoft.com/office/drawing/2014/main" id="{00000000-0008-0000-0000-00000D000000}"/>
            </a:ext>
          </a:extLst>
        </xdr:cNvPr>
        <xdr:cNvSpPr/>
      </xdr:nvSpPr>
      <xdr:spPr>
        <a:xfrm>
          <a:off x="9519706" y="3105151"/>
          <a:ext cx="2176993" cy="304800"/>
        </a:xfrm>
        <a:prstGeom prst="roundRect">
          <a:avLst/>
        </a:prstGeom>
        <a:solidFill>
          <a:schemeClr val="accent1">
            <a:alpha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19</xdr:col>
      <xdr:colOff>456140</xdr:colOff>
      <xdr:row>18</xdr:row>
      <xdr:rowOff>66676</xdr:rowOff>
    </xdr:from>
    <xdr:ext cx="5719233" cy="2440668"/>
    <xdr:sp macro="" textlink="">
      <xdr:nvSpPr>
        <xdr:cNvPr id="14" name="TextBox 13" descr="Step 3. Find the number in the row (JASC code) and column (CFR Part) to determine the category:&#10;       1 = Category 1 &#10;       2 = Category 2&#10;       - ( a dash) =  not currently classified as CAT 1 or CAT 2&#10;&#10;Example shows:&#10;JASC Code 2810 Fuel Storage CFR Part 25 as Category 1&#10;" title="Instructions Step 3 ">
          <a:extLst>
            <a:ext uri="{FF2B5EF4-FFF2-40B4-BE49-F238E27FC236}">
              <a16:creationId xmlns:a16="http://schemas.microsoft.com/office/drawing/2014/main" id="{00000000-0008-0000-0000-00000E000000}"/>
            </a:ext>
          </a:extLst>
        </xdr:cNvPr>
        <xdr:cNvSpPr txBox="1"/>
      </xdr:nvSpPr>
      <xdr:spPr>
        <a:xfrm>
          <a:off x="11917890" y="3495676"/>
          <a:ext cx="5719233" cy="24406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400" b="1" u="sng">
              <a:solidFill>
                <a:srgbClr val="002060"/>
              </a:solidFill>
            </a:rPr>
            <a:t>Step 3. </a:t>
          </a:r>
          <a:r>
            <a:rPr lang="en-US" sz="1800" b="1">
              <a:solidFill>
                <a:srgbClr val="002060"/>
              </a:solidFill>
            </a:rPr>
            <a:t>Find the number in the row (JASC code)</a:t>
          </a:r>
          <a:r>
            <a:rPr lang="en-US" sz="1800" b="1" baseline="0">
              <a:solidFill>
                <a:srgbClr val="002060"/>
              </a:solidFill>
            </a:rPr>
            <a:t> and column (CFR Part) to determine the category:</a:t>
          </a:r>
        </a:p>
        <a:p>
          <a:r>
            <a:rPr lang="en-US" sz="1800" b="1" baseline="0">
              <a:solidFill>
                <a:srgbClr val="002060"/>
              </a:solidFill>
            </a:rPr>
            <a:t>       1 = Category 1 </a:t>
          </a:r>
        </a:p>
        <a:p>
          <a:r>
            <a:rPr lang="en-US" sz="1800" b="1" baseline="0">
              <a:solidFill>
                <a:srgbClr val="002060"/>
              </a:solidFill>
            </a:rPr>
            <a:t>       2 = Category 2</a:t>
          </a:r>
        </a:p>
        <a:p>
          <a:r>
            <a:rPr lang="en-US" sz="1800" b="1" baseline="0">
              <a:solidFill>
                <a:srgbClr val="002060"/>
              </a:solidFill>
            </a:rPr>
            <a:t>       - ( a dash) =  not currently classified as CAT 1 or CAT 2</a:t>
          </a:r>
        </a:p>
        <a:p>
          <a:endParaRPr lang="en-US" sz="1800" b="1" baseline="0">
            <a:solidFill>
              <a:srgbClr val="002060"/>
            </a:solidFill>
          </a:endParaRPr>
        </a:p>
        <a:p>
          <a:r>
            <a:rPr lang="en-US" sz="1800" b="1" baseline="0">
              <a:solidFill>
                <a:srgbClr val="002060"/>
              </a:solidFill>
            </a:rPr>
            <a:t>Example shows:</a:t>
          </a:r>
        </a:p>
        <a:p>
          <a:r>
            <a:rPr lang="en-US" sz="1800" b="1" baseline="0">
              <a:solidFill>
                <a:srgbClr val="002060"/>
              </a:solidFill>
            </a:rPr>
            <a:t>JASC Code 2810 Fuel Storage CFR Part 25 as Category 1</a:t>
          </a:r>
        </a:p>
      </xdr:txBody>
    </xdr:sp>
    <xdr:clientData/>
  </xdr:oneCellAnchor>
  <xdr:twoCellAnchor>
    <xdr:from>
      <xdr:col>16</xdr:col>
      <xdr:colOff>268814</xdr:colOff>
      <xdr:row>12</xdr:row>
      <xdr:rowOff>142875</xdr:rowOff>
    </xdr:from>
    <xdr:to>
      <xdr:col>16</xdr:col>
      <xdr:colOff>571499</xdr:colOff>
      <xdr:row>35</xdr:row>
      <xdr:rowOff>174625</xdr:rowOff>
    </xdr:to>
    <xdr:sp macro="" textlink="">
      <xdr:nvSpPr>
        <xdr:cNvPr id="15" name="Rounded Rectangle 14" descr="Shows the column that represents CFR Part 25." title="CPL column example for CFR Part 25">
          <a:extLst>
            <a:ext uri="{FF2B5EF4-FFF2-40B4-BE49-F238E27FC236}">
              <a16:creationId xmlns:a16="http://schemas.microsoft.com/office/drawing/2014/main" id="{00000000-0008-0000-0000-00000F000000}"/>
            </a:ext>
          </a:extLst>
        </xdr:cNvPr>
        <xdr:cNvSpPr/>
      </xdr:nvSpPr>
      <xdr:spPr>
        <a:xfrm rot="5400000">
          <a:off x="7865532" y="4484157"/>
          <a:ext cx="4413250" cy="302685"/>
        </a:xfrm>
        <a:prstGeom prst="roundRect">
          <a:avLst/>
        </a:prstGeom>
        <a:solidFill>
          <a:schemeClr val="accent1">
            <a:alpha val="2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121707</xdr:colOff>
      <xdr:row>17</xdr:row>
      <xdr:rowOff>137583</xdr:rowOff>
    </xdr:from>
    <xdr:to>
      <xdr:col>14</xdr:col>
      <xdr:colOff>396874</xdr:colOff>
      <xdr:row>23</xdr:row>
      <xdr:rowOff>158750</xdr:rowOff>
    </xdr:to>
    <xdr:sp macro="" textlink="">
      <xdr:nvSpPr>
        <xdr:cNvPr id="20" name="Oval 19" descr="Circles an example of a description of a  CPL row.   Provides a description of the contents of the system for example what parts maybe contained within a specific JASC code.   For JASC code 2810 Fuel Storage the following is written.  The portion of the fuel system used for the storage of fuel. Does not include defects in the wing primary structure of integral tanks. Typical parts are removable metal tank, tip tank, header tank, bladder fuel cell, tank interconnect lines, vent line, vent valve, drain valve, filler cap, filler neck, check valve, vent tube, cap seal, filler adapter, outlet fitting, screen, fueling panel, tank strap, sealant, etc." title="Orange Oval System Description">
          <a:extLst>
            <a:ext uri="{FF2B5EF4-FFF2-40B4-BE49-F238E27FC236}">
              <a16:creationId xmlns:a16="http://schemas.microsoft.com/office/drawing/2014/main" id="{00000000-0008-0000-0000-000014000000}"/>
            </a:ext>
          </a:extLst>
        </xdr:cNvPr>
        <xdr:cNvSpPr/>
      </xdr:nvSpPr>
      <xdr:spPr>
        <a:xfrm>
          <a:off x="5550957" y="3376083"/>
          <a:ext cx="3291417" cy="1164167"/>
        </a:xfrm>
        <a:prstGeom prst="ellipse">
          <a:avLst/>
        </a:prstGeom>
        <a:solidFill>
          <a:schemeClr val="accent6">
            <a:lumMod val="60000"/>
            <a:lumOff val="40000"/>
            <a:alpha val="9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xdr:col>
      <xdr:colOff>460376</xdr:colOff>
      <xdr:row>41</xdr:row>
      <xdr:rowOff>158750</xdr:rowOff>
    </xdr:from>
    <xdr:ext cx="5545666" cy="2158861"/>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1063626" y="7969250"/>
          <a:ext cx="5545666" cy="21588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400" b="1" u="sng">
              <a:solidFill>
                <a:schemeClr val="accent6">
                  <a:lumMod val="75000"/>
                </a:schemeClr>
              </a:solidFill>
            </a:rPr>
            <a:t>(Optional) Step 4. </a:t>
          </a:r>
          <a:endParaRPr lang="en-US" sz="2400" b="1" u="none">
            <a:solidFill>
              <a:schemeClr val="accent6">
                <a:lumMod val="75000"/>
              </a:schemeClr>
            </a:solidFill>
          </a:endParaRPr>
        </a:p>
        <a:p>
          <a:r>
            <a:rPr lang="en-US" sz="1800" b="1" u="none">
              <a:solidFill>
                <a:schemeClr val="accent6">
                  <a:lumMod val="75000"/>
                </a:schemeClr>
              </a:solidFill>
            </a:rPr>
            <a:t>Click</a:t>
          </a:r>
          <a:r>
            <a:rPr lang="en-US" sz="1800" b="1" u="none" baseline="0">
              <a:solidFill>
                <a:schemeClr val="accent6">
                  <a:lumMod val="75000"/>
                </a:schemeClr>
              </a:solidFill>
            </a:rPr>
            <a:t> on the "+" left of  the 4 digits </a:t>
          </a:r>
          <a:r>
            <a:rPr lang="en-US" sz="1800" b="1" u="sng" baseline="0">
              <a:solidFill>
                <a:schemeClr val="accent6">
                  <a:lumMod val="75000"/>
                </a:schemeClr>
              </a:solidFill>
            </a:rPr>
            <a:t>OR</a:t>
          </a:r>
          <a:r>
            <a:rPr lang="en-US" sz="1800" b="1" u="none" baseline="0">
              <a:solidFill>
                <a:schemeClr val="accent6">
                  <a:lumMod val="75000"/>
                </a:schemeClr>
              </a:solidFill>
            </a:rPr>
            <a:t> double click  JASC code row to expand the row to show the corresponding  descriptions</a:t>
          </a:r>
        </a:p>
        <a:p>
          <a:endParaRPr lang="en-US" sz="1800" b="1" u="none" baseline="0">
            <a:solidFill>
              <a:schemeClr val="accent6">
                <a:lumMod val="75000"/>
              </a:schemeClr>
            </a:solidFill>
          </a:endParaRPr>
        </a:p>
        <a:p>
          <a:r>
            <a:rPr lang="en-US" sz="1800" b="1" u="none" baseline="0">
              <a:solidFill>
                <a:schemeClr val="accent6">
                  <a:lumMod val="75000"/>
                </a:schemeClr>
              </a:solidFill>
            </a:rPr>
            <a:t>Click on the "-" left of the 4 digits OR double click an expanded  JASC code to collapse the row. </a:t>
          </a:r>
        </a:p>
      </xdr:txBody>
    </xdr:sp>
    <xdr:clientData/>
  </xdr:oneCellAnchor>
  <xdr:twoCellAnchor>
    <xdr:from>
      <xdr:col>6</xdr:col>
      <xdr:colOff>363412</xdr:colOff>
      <xdr:row>19</xdr:row>
      <xdr:rowOff>136274</xdr:rowOff>
    </xdr:from>
    <xdr:to>
      <xdr:col>7</xdr:col>
      <xdr:colOff>175571</xdr:colOff>
      <xdr:row>44</xdr:row>
      <xdr:rowOff>39939</xdr:rowOff>
    </xdr:to>
    <xdr:sp macro="" textlink="">
      <xdr:nvSpPr>
        <xdr:cNvPr id="21" name="Down Arrow 20" descr="Points from the Orange oval highlighting text description of the CPL system to the instructions" title="Orange Pointer Arrow">
          <a:extLst>
            <a:ext uri="{FF2B5EF4-FFF2-40B4-BE49-F238E27FC236}">
              <a16:creationId xmlns:a16="http://schemas.microsoft.com/office/drawing/2014/main" id="{00000000-0008-0000-0000-000015000000}"/>
            </a:ext>
          </a:extLst>
        </xdr:cNvPr>
        <xdr:cNvSpPr/>
      </xdr:nvSpPr>
      <xdr:spPr>
        <a:xfrm rot="2501377">
          <a:off x="3982912" y="3755774"/>
          <a:ext cx="415409" cy="4666165"/>
        </a:xfrm>
        <a:prstGeom prst="downArrow">
          <a:avLst/>
        </a:prstGeom>
        <a:solidFill>
          <a:schemeClr val="accent6">
            <a:lumMod val="40000"/>
            <a:lumOff val="60000"/>
            <a:alpha val="2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27</xdr:col>
      <xdr:colOff>269875</xdr:colOff>
      <xdr:row>13</xdr:row>
      <xdr:rowOff>174625</xdr:rowOff>
    </xdr:from>
    <xdr:ext cx="1365250" cy="530658"/>
    <xdr:sp macro="" textlink="">
      <xdr:nvSpPr>
        <xdr:cNvPr id="25" name="TextBox 24" descr="Textboxt that highlights the legend on CPL worksheet" title="Legend">
          <a:extLst>
            <a:ext uri="{FF2B5EF4-FFF2-40B4-BE49-F238E27FC236}">
              <a16:creationId xmlns:a16="http://schemas.microsoft.com/office/drawing/2014/main" id="{00000000-0008-0000-0000-000019000000}"/>
            </a:ext>
          </a:extLst>
        </xdr:cNvPr>
        <xdr:cNvSpPr txBox="1"/>
      </xdr:nvSpPr>
      <xdr:spPr>
        <a:xfrm>
          <a:off x="16557625" y="2651125"/>
          <a:ext cx="1365250" cy="53065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800" b="1">
              <a:solidFill>
                <a:srgbClr val="002060"/>
              </a:solidFill>
            </a:rPr>
            <a:t>LEGEND</a:t>
          </a:r>
        </a:p>
      </xdr:txBody>
    </xdr:sp>
    <xdr:clientData/>
  </xdr:oneCellAnchor>
  <xdr:twoCellAnchor>
    <xdr:from>
      <xdr:col>27</xdr:col>
      <xdr:colOff>25270</xdr:colOff>
      <xdr:row>10</xdr:row>
      <xdr:rowOff>22357</xdr:rowOff>
    </xdr:from>
    <xdr:to>
      <xdr:col>28</xdr:col>
      <xdr:colOff>545453</xdr:colOff>
      <xdr:row>12</xdr:row>
      <xdr:rowOff>116831</xdr:rowOff>
    </xdr:to>
    <xdr:sp macro="" textlink="">
      <xdr:nvSpPr>
        <xdr:cNvPr id="26" name="Down Arrow 25" descr="Points from the word Highlighted word legend to the Legend text" title="Blue point arrow">
          <a:extLst>
            <a:ext uri="{FF2B5EF4-FFF2-40B4-BE49-F238E27FC236}">
              <a16:creationId xmlns:a16="http://schemas.microsoft.com/office/drawing/2014/main" id="{00000000-0008-0000-0000-00001A000000}"/>
            </a:ext>
          </a:extLst>
        </xdr:cNvPr>
        <xdr:cNvSpPr/>
      </xdr:nvSpPr>
      <xdr:spPr>
        <a:xfrm rot="7693764">
          <a:off x="16637000" y="1603377"/>
          <a:ext cx="475474" cy="112343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365125</xdr:colOff>
      <xdr:row>49</xdr:row>
      <xdr:rowOff>142874</xdr:rowOff>
    </xdr:from>
    <xdr:to>
      <xdr:col>12</xdr:col>
      <xdr:colOff>269875</xdr:colOff>
      <xdr:row>55</xdr:row>
      <xdr:rowOff>95250</xdr:rowOff>
    </xdr:to>
    <xdr:sp macro="" textlink="">
      <xdr:nvSpPr>
        <xdr:cNvPr id="2" name="Oval 1" descr="This orange oval highlights the expand and collapse buttons of the CPL row." title="Highlight of the Expand and Collapse button">
          <a:extLst>
            <a:ext uri="{FF2B5EF4-FFF2-40B4-BE49-F238E27FC236}">
              <a16:creationId xmlns:a16="http://schemas.microsoft.com/office/drawing/2014/main" id="{00000000-0008-0000-0000-000002000000}"/>
            </a:ext>
          </a:extLst>
        </xdr:cNvPr>
        <xdr:cNvSpPr/>
      </xdr:nvSpPr>
      <xdr:spPr>
        <a:xfrm>
          <a:off x="7000875" y="9477374"/>
          <a:ext cx="508000" cy="1095376"/>
        </a:xfrm>
        <a:prstGeom prst="ellipse">
          <a:avLst/>
        </a:prstGeom>
        <a:solidFill>
          <a:schemeClr val="accent6">
            <a:lumMod val="75000"/>
            <a:alpha val="22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124188</xdr:colOff>
      <xdr:row>47</xdr:row>
      <xdr:rowOff>160816</xdr:rowOff>
    </xdr:from>
    <xdr:to>
      <xdr:col>27</xdr:col>
      <xdr:colOff>73669</xdr:colOff>
      <xdr:row>50</xdr:row>
      <xdr:rowOff>155961</xdr:rowOff>
    </xdr:to>
    <xdr:sp macro="" textlink="">
      <xdr:nvSpPr>
        <xdr:cNvPr id="31" name="Down Arrow 30" descr="Arrow directs attention from the note explain the black triangle to an example on the blown up view of the CPL example" title="Pointer arrow from note to CPL row example">
          <a:extLst>
            <a:ext uri="{FF2B5EF4-FFF2-40B4-BE49-F238E27FC236}">
              <a16:creationId xmlns:a16="http://schemas.microsoft.com/office/drawing/2014/main" id="{00000000-0008-0000-0000-00001F000000}"/>
            </a:ext>
          </a:extLst>
        </xdr:cNvPr>
        <xdr:cNvSpPr/>
      </xdr:nvSpPr>
      <xdr:spPr>
        <a:xfrm rot="4841626">
          <a:off x="13388731" y="6708273"/>
          <a:ext cx="566645" cy="5378731"/>
        </a:xfrm>
        <a:prstGeom prst="downArrow">
          <a:avLst/>
        </a:prstGeom>
        <a:solidFill>
          <a:schemeClr val="accent6">
            <a:lumMod val="40000"/>
            <a:lumOff val="60000"/>
            <a:alpha val="2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510489</xdr:colOff>
      <xdr:row>60</xdr:row>
      <xdr:rowOff>34158</xdr:rowOff>
    </xdr:from>
    <xdr:to>
      <xdr:col>10</xdr:col>
      <xdr:colOff>333498</xdr:colOff>
      <xdr:row>62</xdr:row>
      <xdr:rowOff>77053</xdr:rowOff>
    </xdr:to>
    <xdr:sp macro="" textlink="">
      <xdr:nvSpPr>
        <xdr:cNvPr id="32" name="Down Arrow 31" descr="Points from JASC Code description textbox to the blown up CPL example" title="Orange Arrow Pointer">
          <a:extLst>
            <a:ext uri="{FF2B5EF4-FFF2-40B4-BE49-F238E27FC236}">
              <a16:creationId xmlns:a16="http://schemas.microsoft.com/office/drawing/2014/main" id="{00000000-0008-0000-0000-000020000000}"/>
            </a:ext>
          </a:extLst>
        </xdr:cNvPr>
        <xdr:cNvSpPr/>
      </xdr:nvSpPr>
      <xdr:spPr>
        <a:xfrm rot="17137304">
          <a:off x="5696446" y="11155001"/>
          <a:ext cx="423895" cy="1042209"/>
        </a:xfrm>
        <a:prstGeom prst="downArrow">
          <a:avLst/>
        </a:prstGeom>
        <a:solidFill>
          <a:schemeClr val="accent6">
            <a:lumMod val="40000"/>
            <a:lumOff val="60000"/>
            <a:alpha val="2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232888</xdr:colOff>
      <xdr:row>74</xdr:row>
      <xdr:rowOff>18046</xdr:rowOff>
    </xdr:from>
    <xdr:to>
      <xdr:col>10</xdr:col>
      <xdr:colOff>367185</xdr:colOff>
      <xdr:row>76</xdr:row>
      <xdr:rowOff>1002</xdr:rowOff>
    </xdr:to>
    <xdr:sp macro="" textlink="">
      <xdr:nvSpPr>
        <xdr:cNvPr id="33" name="Down Arrow 32" descr="Points from the Examples of significant " title="Orange Pointer arrow">
          <a:extLst>
            <a:ext uri="{FF2B5EF4-FFF2-40B4-BE49-F238E27FC236}">
              <a16:creationId xmlns:a16="http://schemas.microsoft.com/office/drawing/2014/main" id="{00000000-0008-0000-0000-000021000000}"/>
            </a:ext>
          </a:extLst>
        </xdr:cNvPr>
        <xdr:cNvSpPr/>
      </xdr:nvSpPr>
      <xdr:spPr>
        <a:xfrm rot="14654087">
          <a:off x="5299659" y="13315475"/>
          <a:ext cx="363956" cy="1963097"/>
        </a:xfrm>
        <a:prstGeom prst="downArrow">
          <a:avLst/>
        </a:prstGeom>
        <a:solidFill>
          <a:schemeClr val="accent6">
            <a:lumMod val="40000"/>
            <a:lumOff val="60000"/>
            <a:alpha val="2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2</xdr:col>
      <xdr:colOff>174625</xdr:colOff>
      <xdr:row>77</xdr:row>
      <xdr:rowOff>146050</xdr:rowOff>
    </xdr:from>
    <xdr:ext cx="3984625" cy="3849131"/>
    <xdr:sp macro="" textlink="">
      <xdr:nvSpPr>
        <xdr:cNvPr id="35" name="TextBox 34" descr="This row  (highlighted in blue) provides an example of a part or assembly that has been previously determined to significantly contribute to the category level from the parts or assemblies listed in the description.&#10;&#10;The parts and assemblies do not represent an exhaustive list.   If there is any question how to categorize a part or assembly, it is recommended that the ASI contact an ASE in a certification office.  " title="Examples significant to category level determintation Textbox">
          <a:extLst>
            <a:ext uri="{FF2B5EF4-FFF2-40B4-BE49-F238E27FC236}">
              <a16:creationId xmlns:a16="http://schemas.microsoft.com/office/drawing/2014/main" id="{00000000-0008-0000-0000-000023000000}"/>
            </a:ext>
          </a:extLst>
        </xdr:cNvPr>
        <xdr:cNvSpPr txBox="1"/>
      </xdr:nvSpPr>
      <xdr:spPr>
        <a:xfrm>
          <a:off x="1399268" y="14814550"/>
          <a:ext cx="3984625" cy="3849131"/>
        </a:xfrm>
        <a:prstGeom prst="rect">
          <a:avLst/>
        </a:prstGeom>
        <a:noFill/>
        <a:ln>
          <a:solidFill>
            <a:schemeClr val="accent6">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b="0" u="sng" baseline="0">
              <a:solidFill>
                <a:schemeClr val="accent6">
                  <a:lumMod val="75000"/>
                </a:schemeClr>
              </a:solidFill>
              <a:sym typeface="Webdings" panose="05030102010509060703" pitchFamily="18" charset="2"/>
            </a:rPr>
            <a:t>Examples significant to category level determintation</a:t>
          </a:r>
        </a:p>
        <a:p>
          <a:pPr algn="ctr"/>
          <a:endParaRPr lang="en-US" sz="1600" b="0" u="sng" baseline="0">
            <a:solidFill>
              <a:schemeClr val="accent6">
                <a:lumMod val="75000"/>
              </a:schemeClr>
            </a:solidFill>
            <a:sym typeface="Webdings" panose="05030102010509060703" pitchFamily="18" charset="2"/>
          </a:endParaRPr>
        </a:p>
        <a:p>
          <a:r>
            <a:rPr lang="en-US" sz="1600" b="0" u="none" baseline="0">
              <a:solidFill>
                <a:schemeClr val="accent6">
                  <a:lumMod val="75000"/>
                </a:schemeClr>
              </a:solidFill>
              <a:sym typeface="Webdings" panose="05030102010509060703" pitchFamily="18" charset="2"/>
            </a:rPr>
            <a:t></a:t>
          </a:r>
          <a:r>
            <a:rPr lang="en-US" sz="1600" b="0" u="none" baseline="0">
              <a:solidFill>
                <a:schemeClr val="accent6">
                  <a:lumMod val="75000"/>
                </a:schemeClr>
              </a:solidFill>
            </a:rPr>
            <a:t>This row  (highlighted in blue) provides an example of a part or assembly that has been previously determined to significantly contribute to the category level from the parts or assemblies listed in the description.</a:t>
          </a:r>
        </a:p>
        <a:p>
          <a:endParaRPr lang="en-US" sz="1600" b="0" u="none" baseline="0">
            <a:solidFill>
              <a:schemeClr val="accent6">
                <a:lumMod val="75000"/>
              </a:schemeClr>
            </a:solidFill>
          </a:endParaRPr>
        </a:p>
        <a:p>
          <a:r>
            <a:rPr lang="en-US" sz="1600" b="0" u="none" baseline="0">
              <a:solidFill>
                <a:schemeClr val="accent6">
                  <a:lumMod val="75000"/>
                </a:schemeClr>
              </a:solidFill>
              <a:sym typeface="Webdings" panose="05030102010509060703" pitchFamily="18" charset="2"/>
            </a:rPr>
            <a:t></a:t>
          </a:r>
          <a:r>
            <a:rPr lang="en-US" sz="1600" b="0" u="none" baseline="0">
              <a:solidFill>
                <a:schemeClr val="accent6">
                  <a:lumMod val="75000"/>
                </a:schemeClr>
              </a:solidFill>
            </a:rPr>
            <a:t> The parts and assemblies do not represent an exhaustive list.   If there is any question how to categorize a part or assembly, it is recommended that the ASI contact an ASE in a certification office.  </a:t>
          </a:r>
        </a:p>
        <a:p>
          <a:r>
            <a:rPr lang="en-US" sz="1600" b="0" u="none" baseline="0">
              <a:solidFill>
                <a:schemeClr val="accent6">
                  <a:lumMod val="75000"/>
                </a:schemeClr>
              </a:solidFill>
            </a:rPr>
            <a:t> </a:t>
          </a:r>
        </a:p>
      </xdr:txBody>
    </xdr:sp>
    <xdr:clientData/>
  </xdr:oneCellAnchor>
  <xdr:oneCellAnchor>
    <xdr:from>
      <xdr:col>2</xdr:col>
      <xdr:colOff>161925</xdr:colOff>
      <xdr:row>54</xdr:row>
      <xdr:rowOff>158750</xdr:rowOff>
    </xdr:from>
    <xdr:ext cx="3984625" cy="3630033"/>
    <xdr:sp macro="" textlink="">
      <xdr:nvSpPr>
        <xdr:cNvPr id="36" name="TextBox 35" descr="JASC Code Description&#10;&#10;This row provides a description of parts or assemblies that may be contained within the JASC code grouping.   &#10;&#10;Not all parts or assemblies listed in the description significantly contribute to the category level determination.&#10;&#10;If there is any question how to categorize a part or system, it is recommended that the ASI contact an ASE in a certification office.  &#10;&#10;" title="JASC Code Description Textbox">
          <a:extLst>
            <a:ext uri="{FF2B5EF4-FFF2-40B4-BE49-F238E27FC236}">
              <a16:creationId xmlns:a16="http://schemas.microsoft.com/office/drawing/2014/main" id="{00000000-0008-0000-0000-000024000000}"/>
            </a:ext>
          </a:extLst>
        </xdr:cNvPr>
        <xdr:cNvSpPr txBox="1"/>
      </xdr:nvSpPr>
      <xdr:spPr>
        <a:xfrm>
          <a:off x="1381125" y="10445750"/>
          <a:ext cx="3984625" cy="3630033"/>
        </a:xfrm>
        <a:prstGeom prst="rect">
          <a:avLst/>
        </a:prstGeom>
        <a:noFill/>
        <a:ln>
          <a:solidFill>
            <a:schemeClr val="accent6">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600" b="0" u="sng" baseline="0">
              <a:solidFill>
                <a:schemeClr val="accent6">
                  <a:lumMod val="75000"/>
                </a:schemeClr>
              </a:solidFill>
              <a:latin typeface="+mn-lt"/>
              <a:sym typeface="Webdings" panose="05030102010509060703" pitchFamily="18" charset="2"/>
            </a:rPr>
            <a:t>JASC Code Description</a:t>
          </a:r>
        </a:p>
        <a:p>
          <a:pPr marL="0" marR="0" lvl="0" indent="0" algn="ctr" defTabSz="914400" eaLnBrk="1" fontAlgn="auto" latinLnBrk="0" hangingPunct="1">
            <a:lnSpc>
              <a:spcPct val="100000"/>
            </a:lnSpc>
            <a:spcBef>
              <a:spcPts val="0"/>
            </a:spcBef>
            <a:spcAft>
              <a:spcPts val="0"/>
            </a:spcAft>
            <a:buClrTx/>
            <a:buSzTx/>
            <a:buFontTx/>
            <a:buNone/>
            <a:tabLst/>
            <a:defRPr/>
          </a:pPr>
          <a:endParaRPr lang="en-US" sz="1600" b="0" u="sng" baseline="0">
            <a:solidFill>
              <a:schemeClr val="accent6">
                <a:lumMod val="75000"/>
              </a:schemeClr>
            </a:solidFill>
            <a:latin typeface="+mn-lt"/>
            <a:sym typeface="Webdings" panose="05030102010509060703" pitchFamily="18" charset="2"/>
          </a:endParaRPr>
        </a:p>
        <a:p>
          <a:pPr marL="0" marR="0" lvl="0" indent="0" defTabSz="914400" eaLnBrk="1" fontAlgn="auto" latinLnBrk="0" hangingPunct="1">
            <a:lnSpc>
              <a:spcPct val="100000"/>
            </a:lnSpc>
            <a:spcBef>
              <a:spcPts val="0"/>
            </a:spcBef>
            <a:spcAft>
              <a:spcPts val="0"/>
            </a:spcAft>
            <a:buClrTx/>
            <a:buSzTx/>
            <a:buFontTx/>
            <a:buNone/>
            <a:tabLst/>
            <a:defRPr/>
          </a:pPr>
          <a:r>
            <a:rPr lang="en-US" sz="1600" b="0" u="none" baseline="0">
              <a:solidFill>
                <a:schemeClr val="accent6">
                  <a:lumMod val="75000"/>
                </a:schemeClr>
              </a:solidFill>
              <a:latin typeface="+mn-lt"/>
              <a:sym typeface="Webdings" panose="05030102010509060703" pitchFamily="18" charset="2"/>
            </a:rPr>
            <a:t></a:t>
          </a:r>
          <a:r>
            <a:rPr lang="en-US" sz="1600" b="0" u="none" baseline="0">
              <a:solidFill>
                <a:schemeClr val="accent6">
                  <a:lumMod val="75000"/>
                </a:schemeClr>
              </a:solidFill>
              <a:latin typeface="+mn-lt"/>
            </a:rPr>
            <a:t>This row provides a description of parts or assemblies that may be contained within the JASC code grouping.   </a:t>
          </a:r>
        </a:p>
        <a:p>
          <a:pPr marL="0" marR="0" lvl="0" indent="0" defTabSz="914400" eaLnBrk="1" fontAlgn="auto" latinLnBrk="0" hangingPunct="1">
            <a:lnSpc>
              <a:spcPct val="100000"/>
            </a:lnSpc>
            <a:spcBef>
              <a:spcPts val="0"/>
            </a:spcBef>
            <a:spcAft>
              <a:spcPts val="0"/>
            </a:spcAft>
            <a:buClrTx/>
            <a:buSzTx/>
            <a:buFontTx/>
            <a:buNone/>
            <a:tabLst/>
            <a:defRPr/>
          </a:pPr>
          <a:endParaRPr lang="en-US" sz="1600" b="0" u="none" baseline="0">
            <a:solidFill>
              <a:schemeClr val="accent6">
                <a:lumMod val="75000"/>
              </a:schemeClr>
            </a:solidFill>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US" sz="1600" b="0" u="none" baseline="0">
              <a:solidFill>
                <a:schemeClr val="accent6">
                  <a:lumMod val="75000"/>
                </a:schemeClr>
              </a:solidFill>
              <a:latin typeface="+mn-lt"/>
              <a:sym typeface="Webdings" panose="05030102010509060703" pitchFamily="18" charset="2"/>
            </a:rPr>
            <a:t></a:t>
          </a:r>
          <a:r>
            <a:rPr lang="en-US" sz="1600" b="0" u="none" baseline="0">
              <a:solidFill>
                <a:schemeClr val="accent6">
                  <a:lumMod val="75000"/>
                </a:schemeClr>
              </a:solidFill>
              <a:latin typeface="+mn-lt"/>
            </a:rPr>
            <a:t>Not all parts or assemblies listed in the description significantly contribute to the category level determination.</a:t>
          </a:r>
        </a:p>
        <a:p>
          <a:pPr marL="0" marR="0" lvl="0" indent="0" defTabSz="914400" eaLnBrk="1" fontAlgn="auto" latinLnBrk="0" hangingPunct="1">
            <a:lnSpc>
              <a:spcPct val="100000"/>
            </a:lnSpc>
            <a:spcBef>
              <a:spcPts val="0"/>
            </a:spcBef>
            <a:spcAft>
              <a:spcPts val="0"/>
            </a:spcAft>
            <a:buClrTx/>
            <a:buSzTx/>
            <a:buFontTx/>
            <a:buNone/>
            <a:tabLst/>
            <a:defRPr/>
          </a:pPr>
          <a:endParaRPr lang="en-US" sz="1600" b="0" u="none" baseline="0">
            <a:solidFill>
              <a:schemeClr val="accent6">
                <a:lumMod val="75000"/>
              </a:schemeClr>
            </a:solidFill>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rgbClr val="F79646">
                  <a:lumMod val="75000"/>
                </a:srgbClr>
              </a:solidFill>
              <a:effectLst/>
              <a:uLnTx/>
              <a:uFillTx/>
              <a:latin typeface="+mn-lt"/>
              <a:ea typeface="+mn-ea"/>
              <a:cs typeface="Arial" panose="020B0604020202020204" pitchFamily="34" charset="0"/>
              <a:sym typeface="Webdings" panose="05030102010509060703" pitchFamily="18" charset="2"/>
            </a:rPr>
            <a:t></a:t>
          </a:r>
          <a:r>
            <a:rPr kumimoji="0" lang="en-US" sz="1600" b="0" i="0" u="none" strike="noStrike" kern="0" cap="none" spc="0" normalizeH="0" baseline="0" noProof="0">
              <a:ln>
                <a:noFill/>
              </a:ln>
              <a:solidFill>
                <a:srgbClr val="F79646">
                  <a:lumMod val="75000"/>
                </a:srgbClr>
              </a:solidFill>
              <a:effectLst/>
              <a:uLnTx/>
              <a:uFillTx/>
              <a:latin typeface="+mn-lt"/>
              <a:ea typeface="+mn-ea"/>
              <a:cs typeface="Arial" panose="020B0604020202020204" pitchFamily="34" charset="0"/>
            </a:rPr>
            <a:t>If there is any question how to categorize a part or system, it is recommended that the ASI contact an ASE in a certification office</a:t>
          </a:r>
          <a:r>
            <a:rPr kumimoji="0" lang="en-US" sz="1600" b="1" i="0" u="none" strike="noStrike" kern="0" cap="none" spc="0" normalizeH="0" baseline="0" noProof="0">
              <a:ln>
                <a:noFill/>
              </a:ln>
              <a:solidFill>
                <a:srgbClr val="F79646">
                  <a:lumMod val="75000"/>
                </a:srgbClr>
              </a:solidFill>
              <a:effectLst/>
              <a:uLnTx/>
              <a:uFillTx/>
              <a:latin typeface="+mn-lt"/>
              <a:ea typeface="+mn-ea"/>
              <a:cs typeface="Arial" panose="020B0604020202020204" pitchFamily="34" charset="0"/>
            </a:rPr>
            <a:t>.  </a:t>
          </a:r>
          <a:endParaRPr kumimoji="0" lang="en-US" sz="1600" b="1" i="0" u="none" strike="noStrike" kern="0" cap="none" spc="0" normalizeH="0" baseline="0" noProof="0">
            <a:ln>
              <a:noFill/>
            </a:ln>
            <a:solidFill>
              <a:sysClr val="windowText" lastClr="000000"/>
            </a:solidFill>
            <a:effectLst/>
            <a:uLnTx/>
            <a:uFillTx/>
            <a:latin typeface="+mn-lt"/>
            <a:ea typeface="+mn-ea"/>
            <a:cs typeface="+mn-cs"/>
          </a:endParaRPr>
        </a:p>
        <a:p>
          <a:endParaRPr lang="en-US" sz="1800" b="1" u="none" baseline="0">
            <a:solidFill>
              <a:schemeClr val="accent6">
                <a:lumMod val="75000"/>
              </a:schemeClr>
            </a:solidFill>
          </a:endParaRPr>
        </a:p>
      </xdr:txBody>
    </xdr:sp>
    <xdr:clientData/>
  </xdr:oneCellAnchor>
  <xdr:twoCellAnchor>
    <xdr:from>
      <xdr:col>14</xdr:col>
      <xdr:colOff>15875</xdr:colOff>
      <xdr:row>21</xdr:row>
      <xdr:rowOff>15875</xdr:rowOff>
    </xdr:from>
    <xdr:to>
      <xdr:col>40</xdr:col>
      <xdr:colOff>492125</xdr:colOff>
      <xdr:row>45</xdr:row>
      <xdr:rowOff>79375</xdr:rowOff>
    </xdr:to>
    <xdr:cxnSp macro="">
      <xdr:nvCxnSpPr>
        <xdr:cNvPr id="9" name="Straight Connector 8" descr="Directs attention to the blown up view of the example" title="Attention director">
          <a:extLst>
            <a:ext uri="{FF2B5EF4-FFF2-40B4-BE49-F238E27FC236}">
              <a16:creationId xmlns:a16="http://schemas.microsoft.com/office/drawing/2014/main" id="{00000000-0008-0000-0000-000009000000}"/>
            </a:ext>
          </a:extLst>
        </xdr:cNvPr>
        <xdr:cNvCxnSpPr/>
      </xdr:nvCxnSpPr>
      <xdr:spPr>
        <a:xfrm>
          <a:off x="8461375" y="4016375"/>
          <a:ext cx="16160750" cy="4635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476250</xdr:colOff>
      <xdr:row>23</xdr:row>
      <xdr:rowOff>158750</xdr:rowOff>
    </xdr:from>
    <xdr:to>
      <xdr:col>11</xdr:col>
      <xdr:colOff>444500</xdr:colOff>
      <xdr:row>47</xdr:row>
      <xdr:rowOff>142875</xdr:rowOff>
    </xdr:to>
    <xdr:cxnSp macro="">
      <xdr:nvCxnSpPr>
        <xdr:cNvPr id="37" name="Straight Connector 36" descr="Directs attention to the blown up view of the example" title="Attention director">
          <a:extLst>
            <a:ext uri="{FF2B5EF4-FFF2-40B4-BE49-F238E27FC236}">
              <a16:creationId xmlns:a16="http://schemas.microsoft.com/office/drawing/2014/main" id="{00000000-0008-0000-0000-000025000000}"/>
            </a:ext>
          </a:extLst>
        </xdr:cNvPr>
        <xdr:cNvCxnSpPr/>
      </xdr:nvCxnSpPr>
      <xdr:spPr>
        <a:xfrm>
          <a:off x="5905500" y="4540250"/>
          <a:ext cx="1174750" cy="45561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317500</xdr:colOff>
      <xdr:row>53</xdr:row>
      <xdr:rowOff>174626</xdr:rowOff>
    </xdr:from>
    <xdr:to>
      <xdr:col>11</xdr:col>
      <xdr:colOff>571501</xdr:colOff>
      <xdr:row>69</xdr:row>
      <xdr:rowOff>79376</xdr:rowOff>
    </xdr:to>
    <xdr:sp macro="" textlink="">
      <xdr:nvSpPr>
        <xdr:cNvPr id="40" name="Left Bracket 39" descr="highlights what is considered a description in the example." title="Example bracket">
          <a:extLst>
            <a:ext uri="{FF2B5EF4-FFF2-40B4-BE49-F238E27FC236}">
              <a16:creationId xmlns:a16="http://schemas.microsoft.com/office/drawing/2014/main" id="{00000000-0008-0000-0000-000028000000}"/>
            </a:ext>
          </a:extLst>
        </xdr:cNvPr>
        <xdr:cNvSpPr/>
      </xdr:nvSpPr>
      <xdr:spPr>
        <a:xfrm>
          <a:off x="6350000" y="10271126"/>
          <a:ext cx="857251" cy="2952750"/>
        </a:xfrm>
        <a:prstGeom prst="leftBracket">
          <a:avLst/>
        </a:prstGeom>
        <a:ln>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301625</xdr:colOff>
      <xdr:row>69</xdr:row>
      <xdr:rowOff>127000</xdr:rowOff>
    </xdr:from>
    <xdr:to>
      <xdr:col>12</xdr:col>
      <xdr:colOff>15875</xdr:colOff>
      <xdr:row>73</xdr:row>
      <xdr:rowOff>79375</xdr:rowOff>
    </xdr:to>
    <xdr:sp macro="" textlink="">
      <xdr:nvSpPr>
        <xdr:cNvPr id="41" name="Left Bracket 40" descr="Shows examples of parts or assemblies that drive the category level of 1 or 2 based on CFT part." title="Shows examples of parts or assemblies">
          <a:extLst>
            <a:ext uri="{FF2B5EF4-FFF2-40B4-BE49-F238E27FC236}">
              <a16:creationId xmlns:a16="http://schemas.microsoft.com/office/drawing/2014/main" id="{00000000-0008-0000-0000-000029000000}"/>
            </a:ext>
          </a:extLst>
        </xdr:cNvPr>
        <xdr:cNvSpPr/>
      </xdr:nvSpPr>
      <xdr:spPr>
        <a:xfrm>
          <a:off x="6334125" y="13271500"/>
          <a:ext cx="920750" cy="714375"/>
        </a:xfrm>
        <a:prstGeom prst="leftBracket">
          <a:avLst/>
        </a:prstGeom>
        <a:ln>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oneCellAnchor>
    <xdr:from>
      <xdr:col>27</xdr:col>
      <xdr:colOff>276225</xdr:colOff>
      <xdr:row>43</xdr:row>
      <xdr:rowOff>53975</xdr:rowOff>
    </xdr:from>
    <xdr:ext cx="5545666" cy="937757"/>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16735425" y="8245475"/>
          <a:ext cx="5545666" cy="937757"/>
        </a:xfrm>
        <a:prstGeom prst="rect">
          <a:avLst/>
        </a:prstGeom>
        <a:solidFill>
          <a:schemeClr val="bg1"/>
        </a:solidFill>
        <a:ln>
          <a:solidFill>
            <a:schemeClr val="accent6">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b="1" u="none" baseline="0">
              <a:solidFill>
                <a:sysClr val="windowText" lastClr="000000"/>
              </a:solidFill>
              <a:latin typeface="Arial" panose="020B0604020202020204" pitchFamily="34" charset="0"/>
              <a:cs typeface="Arial" panose="020B0604020202020204" pitchFamily="34" charset="0"/>
            </a:rPr>
            <a:t>▲ </a:t>
          </a:r>
          <a:r>
            <a:rPr lang="en-US" sz="1800" b="1" u="none" baseline="0">
              <a:solidFill>
                <a:schemeClr val="accent6">
                  <a:lumMod val="75000"/>
                </a:schemeClr>
              </a:solidFill>
              <a:latin typeface="Arial" panose="020B0604020202020204" pitchFamily="34" charset="0"/>
              <a:cs typeface="Arial" panose="020B0604020202020204" pitchFamily="34" charset="0"/>
            </a:rPr>
            <a:t>- </a:t>
          </a:r>
          <a:r>
            <a:rPr lang="en-US" sz="1800" b="0" u="none" baseline="0">
              <a:solidFill>
                <a:schemeClr val="accent6">
                  <a:lumMod val="75000"/>
                </a:schemeClr>
              </a:solidFill>
              <a:latin typeface="+mn-lt"/>
              <a:cs typeface="Arial" panose="020B0604020202020204" pitchFamily="34" charset="0"/>
            </a:rPr>
            <a:t>This symbol highlights a row where an example has been included listing  parts and assemblies that may significantly contribute to the category level (1 or 2).  </a:t>
          </a:r>
        </a:p>
      </xdr:txBody>
    </xdr:sp>
    <xdr:clientData/>
  </xdr:oneCellAnchor>
</xdr:wsDr>
</file>

<file path=xl/drawings/drawing2.xml><?xml version="1.0" encoding="utf-8"?>
<xdr:wsDr xmlns:xdr="http://schemas.openxmlformats.org/drawingml/2006/spreadsheetDrawing" xmlns:a="http://schemas.openxmlformats.org/drawingml/2006/main">
  <xdr:twoCellAnchor editAs="absolute">
    <xdr:from>
      <xdr:col>0</xdr:col>
      <xdr:colOff>86589</xdr:colOff>
      <xdr:row>2</xdr:row>
      <xdr:rowOff>135083</xdr:rowOff>
    </xdr:from>
    <xdr:to>
      <xdr:col>0</xdr:col>
      <xdr:colOff>4534765</xdr:colOff>
      <xdr:row>24</xdr:row>
      <xdr:rowOff>906</xdr:rowOff>
    </xdr:to>
    <mc:AlternateContent xmlns:mc="http://schemas.openxmlformats.org/markup-compatibility/2006" xmlns:a14="http://schemas.microsoft.com/office/drawing/2010/main">
      <mc:Choice Requires="a14">
        <xdr:graphicFrame macro="">
          <xdr:nvGraphicFramePr>
            <xdr:cNvPr id="2" name="Heading" descr="Lists the 2-digit JASC codes" title="JASC code Heading">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microsoft.com/office/drawing/2010/slicer">
              <sle:slicer xmlns:sle="http://schemas.microsoft.com/office/drawing/2010/slicer" name="Heading"/>
            </a:graphicData>
          </a:graphic>
        </xdr:graphicFrame>
      </mc:Choice>
      <mc:Fallback xmlns="">
        <xdr:sp macro="" textlink="">
          <xdr:nvSpPr>
            <xdr:cNvPr id="0" name=""/>
            <xdr:cNvSpPr>
              <a:spLocks noTextEdit="1"/>
            </xdr:cNvSpPr>
          </xdr:nvSpPr>
          <xdr:spPr>
            <a:xfrm>
              <a:off x="86589" y="2272916"/>
              <a:ext cx="4448176" cy="480929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fPrintsWithSheet="0"/>
  </xdr:twoCellAnchor>
  <xdr:oneCellAnchor>
    <xdr:from>
      <xdr:col>8</xdr:col>
      <xdr:colOff>349250</xdr:colOff>
      <xdr:row>0</xdr:row>
      <xdr:rowOff>74083</xdr:rowOff>
    </xdr:from>
    <xdr:ext cx="5524499" cy="2434167"/>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1387667" y="74083"/>
          <a:ext cx="5524499" cy="2434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Legend</a:t>
          </a:r>
        </a:p>
        <a:p>
          <a:r>
            <a:rPr lang="en-US" sz="1100"/>
            <a:t>1 in the cell represents CAT 1 assembly or part</a:t>
          </a:r>
        </a:p>
        <a:p>
          <a:r>
            <a:rPr lang="en-US" sz="1100"/>
            <a:t>2 in the cell represents CAT 2 assembly or part</a:t>
          </a:r>
        </a:p>
        <a:p>
          <a:r>
            <a:rPr lang="en-US" sz="1100"/>
            <a:t>- (a dash) in the cell represents not currently classified as CAT 1 or CAT 2</a:t>
          </a:r>
        </a:p>
        <a:p>
          <a:r>
            <a:rPr lang="en-US" sz="1100"/>
            <a:t>▲ - Note 1: </a:t>
          </a:r>
          <a:r>
            <a:rPr lang="en-US" sz="1100" b="0" baseline="0">
              <a:solidFill>
                <a:schemeClr val="tx1"/>
              </a:solidFill>
              <a:effectLst/>
              <a:latin typeface="+mn-lt"/>
              <a:ea typeface="+mn-ea"/>
              <a:cs typeface="+mn-cs"/>
            </a:rPr>
            <a:t>This symbol highlights a row where an example has been included listing  parts and assemblies that may significantly contribute to the category level (1 or 2)  as determined previously by the certification office. These parts and assemblies are examples and do not represent an exhaustive list that may be considered critical under the JASC heading and description.  If there is any question how to categorize a part or assembly, it is recommended that the ASI contact an ASE in a certification office.  </a:t>
          </a:r>
        </a:p>
        <a:p>
          <a:r>
            <a:rPr lang="en-US" sz="1100" b="0" baseline="0">
              <a:solidFill>
                <a:schemeClr val="tx1"/>
              </a:solidFill>
              <a:effectLst/>
              <a:latin typeface="+mn-lt"/>
              <a:ea typeface="+mn-ea"/>
              <a:cs typeface="+mn-cs"/>
            </a:rPr>
            <a:t>** Note 2: </a:t>
          </a:r>
          <a:r>
            <a:rPr lang="en-US" sz="1100">
              <a:solidFill>
                <a:schemeClr val="tx1"/>
              </a:solidFill>
              <a:effectLst/>
              <a:latin typeface="+mn-lt"/>
              <a:ea typeface="+mn-ea"/>
              <a:cs typeface="+mn-cs"/>
            </a:rPr>
            <a:t>The category and criticality for a part remains unaffected by the manufacturing or fabrication method, including special processes.  Special processes will maintain the same category or critical determination for affected parts across 14 CFR parts 23, 25, 27, 29, 33 and 35.</a:t>
          </a:r>
          <a:endParaRPr lang="en-US" b="0">
            <a:effectLst/>
          </a:endParaRPr>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ollado, Joedy (FAA)" refreshedDate="45595.38809479167" createdVersion="6" refreshedVersion="8" minRefreshableVersion="3" recordCount="516" xr:uid="{00000000-000A-0000-FFFF-FFFF00000000}">
  <cacheSource type="worksheet">
    <worksheetSource ref="A1:L517" sheet="Data"/>
  </cacheSource>
  <cacheFields count="12">
    <cacheField name="Heading" numFmtId="0">
      <sharedItems count="33">
        <s v="23 Communications"/>
        <s v="24 Electrical Power"/>
        <s v="26 Fire Protection"/>
        <s v="27 Flight Controls"/>
        <s v="28 Fuel"/>
        <s v="29 Hydraulic Power"/>
        <s v="30 Ice and Rain Protection"/>
        <s v="32 Landing Gear"/>
        <s v="34 Navigation System"/>
        <s v="35 Oxygen"/>
        <s v="49 Airborne Auxiliary Power"/>
        <s v="51 Manned Free Balloons"/>
        <s v="52 Doors"/>
        <s v="53 Fuselage"/>
        <s v="54 Nacelles/Pylons"/>
        <s v="55 Stabilizers"/>
        <s v="56 Windows"/>
        <s v="57 Wings"/>
        <s v="61 Propellers/Propulsors"/>
        <s v="62 Main Rotor"/>
        <s v="63 Main Rotor Drive"/>
        <s v="64 Tail Rotor"/>
        <s v="65 Tail Rotor Drive"/>
        <s v="67 Rotors Flight Control"/>
        <s v="71 Powerplant"/>
        <s v="72 Turbine/Turboprop Engine"/>
        <s v="73 Engine Fuel &amp; Control"/>
        <s v="76 Engine Controls"/>
        <s v="77 Engine Indicating"/>
        <s v="78 Engine Exhaust"/>
        <s v="79 Engine Oil"/>
        <s v="85 Reciprocating Engine"/>
        <s v="Manned Free Balloons" u="1"/>
      </sharedItems>
    </cacheField>
    <cacheField name="JASC" numFmtId="0">
      <sharedItems containsSemiMixedTypes="0" containsString="0" containsNumber="1" containsInteger="1" minValue="23" maxValue="8597"/>
    </cacheField>
    <cacheField name="COMMUNICATIONS" numFmtId="0">
      <sharedItems/>
    </cacheField>
    <cacheField name="combo" numFmtId="0">
      <sharedItems count="773">
        <s v="2300 COMMUNICATION SYSTEM"/>
        <s v="2310 HF COMMUNICATION SYSTEM"/>
        <s v="2311 UHF COMMUNICATION SYSTEMS"/>
        <s v="2312 VHF COMMUNICATION SYSTEMS"/>
        <s v="2320 DATA TRANSMISSION AUTO CALL"/>
        <s v="2330 ENTERTAINMENT SYSTEMS"/>
        <s v="2340 INTERPHONE PASSENGER SYSTEMS"/>
        <s v="2350 AUDIO INTEGRATING SYSTEM"/>
        <s v="2360 STATIC DISCHARGE SYSTEM"/>
        <s v="2370 AUDIO/ VIDEO MONITORING"/>
        <s v="2397 COMMUNICATION SYSTEM WIRING"/>
        <s v="23 SPECIAL CONDITION"/>
        <s v="23 EQUIVALENT LEVEL OF SAFETY (ELOS)"/>
        <s v="23 SPECIAL PROCESSES**"/>
        <s v="2400 ELECTRICAL POWER SYSTEM"/>
        <s v="2410 ALTERNATOR/GENERATOR DRIVE"/>
        <s v="2420 AC GENERATION SYSTEMS"/>
        <s v="2421 AC GENERATOR ALTERNATOR"/>
        <s v="2422 AC INVERTER"/>
        <s v="2423 PHASE ADAPTER"/>
        <s v="2424 AC REGULATOR"/>
        <s v="2425 AC INDICATING SYSTEM"/>
        <s v="2430 DC GENERATING SYSTEM"/>
        <s v="2431 BATTERY OVERHEAT WARNING SYSTEM▲"/>
        <s v="2432 BATTERY CHARGER SYSTEM ▲"/>
        <s v="2433 DC RECTIFIER CONVERTER"/>
        <s v="2434 DC GENERATOR ALTERNATOR"/>
        <s v="2435 STARTER GENERATOR"/>
        <s v="2436 DC REGULATOR"/>
        <s v="2437 DC INDICATING SYSTEM"/>
        <s v="2440 EXTERNAL POWER SYSTEM"/>
        <s v="2450 AC POWER DISTRIBUTION SYSTEM"/>
        <s v="2460 DC POWER DISTRIBUTION SYSTEM"/>
        <s v="2497 ELECTRICAL POWER SYSTEM WIRING"/>
        <s v="24 SPECIAL CONDITION"/>
        <s v="24 EQUIVALENT LEVEL OF SAFETY (ELOS)"/>
        <s v="24 SPECIAL PROCESSES**"/>
        <s v="2600 FIRE PROTECTION SYSTEM"/>
        <s v="2610 DETECTION SYSTEM"/>
        <s v="2611 SMOKE DETECTION"/>
        <s v="2612 FIRE PROTECTION"/>
        <s v="2613 OVERHEAT DETECTION"/>
        <s v="2620 EXTINGUISHING SYSTEM"/>
        <s v="2621 FIRE BOTTLE FIXED"/>
        <s v="2622 FIRE BOTTLE PORTABLE"/>
        <s v="2697 FIRE PROTECTION SYSTEM WIRING"/>
        <s v="26 SPECIAL CONDITION"/>
        <s v="26 EQUIVALENT LEVEL OF SAFETY (ELOS)"/>
        <s v="26 SPECIAL PROCESSES**"/>
        <s v="2700 FLIGHT CONTROL SYSTEM ▲"/>
        <s v="2701 CONTROL COLUMN SECTION ▲"/>
        <s v="2710 AILERON CONTROL SYSTEM ▲"/>
        <s v="2711 AILERON TAB CONTROL SYSTEM ▲"/>
        <s v="2720 RUDDER CONTROL SYSTEM ▲"/>
        <s v="2721 RUDDER TAB CONTROL SYSTEM ▲"/>
        <s v="2722 RUDDER ACTUATOR ▲"/>
        <s v="2730 ELEVATOR CONTROL SYSTEM ▲"/>
        <s v="2731 ELEVATOR TAB CONTROL SYSTEM ▲"/>
        <s v="2740 STABILIZER CONTROL SYSTEM ▲"/>
        <s v="2741 STABILIZER POSITION INDICATING"/>
        <s v="2742 STABILIZER ACTUATOR ▲"/>
        <s v="2750 TE FLAP CONTROL SYSTEM ▲"/>
        <s v="2751 TE FLAP POSITION INDICATING SYSTEM"/>
        <s v="2752 TE FLAP ACTUATOR"/>
        <s v="2760 DRAG CONTROL SYSTEM ▲"/>
        <s v="2761 DRAG CONTROL ACTUATOR"/>
        <s v="2770 GUST LOCK DAMPER SYSTEM"/>
        <s v="2780 LE SLAT CONTROL SYSTEM"/>
        <s v="2781 LE SLAT POSITION IND. SYSTEM"/>
        <s v="2782 LE SLAT ACTUATOR"/>
        <s v="2797 FLIGHT CONTROL SYSTEM WIRING"/>
        <s v="27 SPECIAL CONDITION"/>
        <s v="27 EQUIVALENT LEVEL OF SAFETY (ELOS)"/>
        <s v="27 SPECIAL PROCESSES**"/>
        <s v="2800 AIRCRAFT FUEL SYSTEM ▲"/>
        <s v="2810 FUEL STORAGE ▲"/>
        <s v="2820 AIRCRAFT FUEL DISTRIBUTION SYSTEM"/>
        <s v="2821 AIRCRAFT FUEL FILTER/STRAINER"/>
        <s v="2822 FUEL BOOST PUMP ▲"/>
        <s v="2823 FUEL SELECTOR SHUT OFF VALVE ▲"/>
        <s v="2824 FUEL TRANSFER VALVE ▲"/>
        <s v="2830 FUEL DUMP SYSTEM ▲"/>
        <s v="2840 AIRCRAFT FUEL INDICATING SYSTEM"/>
        <s v="2841 FUEL QUANTITY INDICATOR ▲"/>
        <s v="2842 FUEL QUANTITY SENSOR"/>
        <s v="2843 FUEL TEMPERATURE INDICATOR"/>
        <s v="2844 FUEL PRESSURE INDICATOR"/>
        <s v="2897 FUEL SYSTEM WIRING"/>
        <s v="28 SPECIAL CONDITION"/>
        <s v="28 EQUIVALENT LEVEL OF SAFETY (ELOS)"/>
        <s v="28 SPECIAL PROCESSES**"/>
        <s v="2900 HYDRAULIC POWER SYSTEM"/>
        <s v="2910 HYDRAULIC SYSTEM MAIN ▲"/>
        <s v="2911 HYDRAULIC POWER ACCUMULATOR MAIN▲"/>
        <s v="2912 HYDRAULIC FILTER MAIN"/>
        <s v="2913 HYDRAULIC PUMP (ELECT/ENG) MAIN ▲"/>
        <s v="2914 HYDRAULIC HAND PUMP MAIN"/>
        <s v="2915 HYDRAULIC PRESSURE RELIEF VALVE MAIN"/>
        <s v="2916 HYDRAULIC RESERVOIR MAIN ▲"/>
        <s v="2917 HYDRAULIC PRESSURE REGULATOR MAIN"/>
        <s v="2920 HYDRAULIC SYSTEM AUXILIARY"/>
        <s v="2921 HYDRAULIC ACCUMULATOR AUXILIARY"/>
        <s v="2922 HYDRAULIC FILTER AUXILIARY"/>
        <s v="2923 HYDRAULIC PUMP AUXILIARY ▲"/>
        <s v="2925 HYDRAULIC PRESSURE RELIEF AUXILIARY"/>
        <s v="2926 HYDRAULIC RESERVOIR AUXILIARY"/>
        <s v="2927 HYDRAULIC PRESSURE REGULATOR AUXILIARY"/>
        <s v="2930 HYDRAULIC INDICATING SYSTEM"/>
        <s v="2931 HYDRAULIC  PRESSURE  INDICATOR"/>
        <s v="2932 HYDRAULIC  PRESSURE  SENSOR"/>
        <s v="2933 HYDRAULIC  QUANTITY  INDICATOR"/>
        <s v="2934 HYDRAULIC QUANTITY SENSOR"/>
        <s v="2997 HYDRAULIC POWER SYSTEM WIRING"/>
        <s v="29 SPECIAL CONDITION"/>
        <s v="29 EQUIVALENT LEVEL OF SAFETY (ELOS)"/>
        <s v="29 SPECIAL PROCESSES**"/>
        <s v="3000 ICE AND RAIN PROTECTION SYSTEM"/>
        <s v="3010 AIRFOIL ANTI/ DE-ICE SYSTEM"/>
        <s v="3020 PITOT/STATIC ANTI/DE-ICE SYSTEM"/>
        <s v="3040 WINDSHIELD/ DOOR/ RAIN/ ICE REMOVAL"/>
        <s v="3050 ANTENNA/RADOME ANTI-ICE/ DE-ICE SYSTEM"/>
        <s v="3060 PROP/ROTOR ANTI-ICE/ DE-ICE SYSTEM"/>
        <s v="3070 WATER LINE ANTI-ICE SYSTEM"/>
        <s v="3080 ICE DETECTION"/>
        <s v="3097 ICE/RAIN PROTECTION SYSTEM WIRING"/>
        <s v="30 SPECIAL CONDITION"/>
        <s v="30 EQUIVALENT LEVEL OF SAFETY (ELOS)"/>
        <s v="30 SPECIAL PROCESSES**"/>
        <s v="3200 LANDING GEAR SYSTEM"/>
        <s v="3201 LANDING GEAR / WHEEL FAIRING"/>
        <s v="3210 MAIN LANDING GEAR"/>
        <s v="3211 MAIN LANDING GEAR ATTACH SECTION"/>
        <s v="3212 EMERGENCY FLOATATION SECTION"/>
        <s v="3213 MAIN LANDING GEAR STRUT/ AXLE/ TRUCK ▲"/>
        <s v="3220 NOSE/TAIL LANDING GEAR"/>
        <s v="3221 NOSE/TAIL LANDING GEAR ATTACH SECTION"/>
        <s v="3222 NOSE/TAIL LANDING GEAR STRUT/ AXLE"/>
        <s v="3230 LANDING GEAR RETRACT/ EXTEND SYSTEM ▲"/>
        <s v="3231 LANDING GEAR DOOR RETRACT SECTION"/>
        <s v="3232 LANDING GEAR DOOR ACTUATOR ▲"/>
        <s v="3233 LANDING GEAR ACTUATOR ▲"/>
        <s v="3234 LANDING GEAR SELECTOR ▲"/>
        <s v="3240 LANDING GEAR BRAKE SYSTEM"/>
        <s v="3241 BRAKE ANTI-SKID SECTION ▲"/>
        <s v="3242 BRAKE ▲"/>
        <s v="3243 MASTER CYLINDER / BRAKE VALVE ▲"/>
        <s v="3244 TIRE ▲"/>
        <s v="3245 TIRE TUBE"/>
        <s v="3246 WHEEL/ SKI/ FLOAT ▲"/>
        <s v="3250 LANDING GEAR STEERING SYSTEM ▲"/>
        <s v="3251 STEERING UNIT ▲"/>
        <s v="3252 SHIMMY DAMPER ▲"/>
        <s v="3260 LANDING GEAR POSITION &amp; WARNING ▲"/>
        <s v="3270 AUXILIARY GEAR (TAIL SKID) ▲"/>
        <s v="3297 LANDING GEAR SYSTEM WIRING"/>
        <s v="32 SPECIAL CONDITION"/>
        <s v="32 EQUIVALENT LEVEL OF SAFETY (ELOS)"/>
        <s v="32 SPECIAL PROCESSES**"/>
        <s v="3400 NAVIGATION SYSTEM"/>
        <s v="3410 FLIGHT ENVIRONMENT DATA"/>
        <s v="3411 PITOT/STATIC SYSTEM"/>
        <s v="3412 OUTSIDE AIR TEMPERATURE IND./SENSOR"/>
        <s v="3413 RATE OF CLIMB INDICATOR"/>
        <s v="3414 AIRSPEED/MACH INDICATOR ▲"/>
        <s v="3415 HIGH SPEED WARNING ▲"/>
        <s v="3416 ALTIMETER, BAROMETRIC/ ENCODER ▲"/>
        <s v="3417 AIR DATA COMPUTER ▲"/>
        <s v="3418 STALL WARNING SYSTEM ▲"/>
        <s v="3420 ATTITUDE &amp; DIRECTION DATA SYSTEM"/>
        <s v="3421 ATTITUDE GYRO &amp; IND. SYSTEM ▲"/>
        <s v="3422 DIRECTIONAL GYRO &amp; IND. SYSTEM ▲"/>
        <s v="3423 MAGNETIC COMPASS"/>
        <s v="3424 TURN AND BANK/RATE OF TURN INDICATOR"/>
        <s v="3425 INTEGRATED FLIGHT DIRECTOR SYSTEM"/>
        <s v="3430 LANDING &amp; TAXI AIDS"/>
        <s v="3431 LOCALIZER / VOR SYSTEM"/>
        <s v="3432 GLIDE SLOPE SYSTEM"/>
        <s v="3433 MICROWAVE LANDING SYSTEM"/>
        <s v="3434 MARKER BEACON SYSTEM"/>
        <s v="3435 HEADS UP DISPLAY SYSTEM"/>
        <s v="3436 WIND SHEAR DETECTION SYSTEM"/>
        <s v="3440 INDEPENDENT POS. DETERMINING SYSTEM"/>
        <s v="3441 INERTIAL GUIDANCE SYSTEM"/>
        <s v="3442 WEATHER RADAR SYSTEM"/>
        <s v="3443 DOPPLER SYSTEM"/>
        <s v="3444 GROUND PROXIMITY SYSTEM"/>
        <s v="3445 AIR COLLISION AVOIDANCE SYSTEM (TCAS)"/>
        <s v="3446 NON RADAR WEATHER SYSTEM"/>
        <s v="3450 DEPENDENT POSITION DETERMINING SYSTEM"/>
        <s v="3451 DME/ TACAN SYSTEM"/>
        <s v="3452 ATC TRANSPONDER SYSTEM"/>
        <s v="3453 LORAN SYSTEM"/>
        <s v="3454 VOR SYSTEM"/>
        <s v="3455 ADF SYSTEM"/>
        <s v="3456 OMEGA NAVIGATION SYSTEM"/>
        <s v="3457 GLOBAL POSITIONING SYSTEM"/>
        <s v="3460 FLT MANAGEMENT COMPUTING HARDWARE SYSTEM"/>
        <s v="3461 FLT MANAGEMENT COMPUTING SOFTWARE SYSTEM ▲"/>
        <s v="3497 NAVIGATION SYSTEM WIRING"/>
        <s v="34 SPECIAL CONDITION"/>
        <s v="34 EQUIVALENT LEVEL OF SAFETY (ELOS)"/>
        <s v="34 SPECIAL PROCESSES**"/>
        <s v="3500 OXYGEN SYSTEM"/>
        <s v="3510 CREW OXYGEN SYSTEM"/>
        <s v="3520 PASSENGER OXYGEN SYSTEM"/>
        <s v="3530 PORTABLE OXYGEN SYSTEM"/>
        <s v="3597 OXYGEN SYSTEM WIRING"/>
        <s v="35 SPECIAL CONDITION"/>
        <s v="35 EQUIVALENT LEVEL OF SAFETY (ELOS)"/>
        <s v="35 SPECIAL PROCESSES**"/>
        <s v="4900 AIRBORNE APU SYSTEM"/>
        <s v="4910 APU COWLING CONTAINMENT"/>
        <s v="4920 APU CORE ENGINE"/>
        <s v="4930 APU ENGINE FUEL AND CONTROL"/>
        <s v="4940 APU START/ IGNITION SYSTEM"/>
        <s v="4950 APU BLEED AIR SYSTEM"/>
        <s v="4960 APU CONTROLS"/>
        <s v="4970 APU INDICATING SYSTEM"/>
        <s v="4980 APU EXHAUST SYSTEM"/>
        <s v="4990 APU OIL SYSTEM"/>
        <s v="4997 APU SYSTEM WIRING"/>
        <s v="49 SPECIAL CONDITION"/>
        <s v="49 EQUIVALENT LEVEL OF SAFETY (ELOS)"/>
        <s v="49 SPECIAL PROCESSES**"/>
        <s v="5102 BASKETS"/>
        <s v="5102 ENVELOPES"/>
        <s v="5102 BURNER UNITS"/>
        <s v="5102 FUEL MANIFOLD"/>
        <s v="5200 DOORS"/>
        <s v="5210 PASSENGER CREW DOORS"/>
        <s v="5220 EMERGENCY EXITS"/>
        <s v="5230 CARGO/BAGGAGE DOORS"/>
        <s v="5240 SERVICE DOORS"/>
        <s v="5241 GALLEY DOORS"/>
        <s v="5242 E/E COMPARTMENT DOORS"/>
        <s v="5243 HYDRAULIC COMPARTMENT DOORS"/>
        <s v="5244 ACCESSORY COMPARTMENT DOORS"/>
        <s v="5245 AIR CONDITIONING COMPARTMENT DOORS"/>
        <s v="5246 FLUID SERVICE DOORS"/>
        <s v="5247 APU DOORS"/>
        <s v="5248 TAIL CONE DOORS"/>
        <s v="5250 FIXED INNER DOORS"/>
        <s v="5260 ENTRANCE STAIRS"/>
        <s v="5270 DOOR WARNING SYSTEM"/>
        <s v="5280 LANDING GEAR DOORS"/>
        <s v="5297 DOOR SYSTEM WIRING"/>
        <s v="52 SPECIAL CONDITION"/>
        <s v="52 EQUIVALENT LEVEL OF SAFETY (ELOS)"/>
        <s v="52 SPECIAL PROCESSES**"/>
        <s v="5300 FUSELAGE STRUCTURE (GENERAL)"/>
        <s v="5301 AERIAL TOW EQUIPMENT"/>
        <s v="5302 ROTORCRAFT TAIL BOOM ▲"/>
        <s v="5310 FUSELAGE MAIN STRUCTURE"/>
        <s v="5311 FUSELAGE MAIN FRAME"/>
        <s v="5312 FUSELAGE MAIN BULKHEAD"/>
        <s v="5313 FUSELAGE MAIN LONGERON/STRINGER"/>
        <s v="5314 FUSELAGE MAIN KEEL"/>
        <s v="5315 FUSELAGE MAIN FLOOR BEAM"/>
        <s v="5320 FUSELAGE MISCELLANEOUS STRUCTURE"/>
        <s v="5321 FUSELAGE FLOOR PANEL"/>
        <s v="5322 FUSELAGE INTERNAL MOUNT STRUCTURE"/>
        <s v="5323 FUSELAGE INTERNAL STAIRS"/>
        <s v="5324 FUSELAGE FIXED PARTITIONS"/>
        <s v="5330 FUSELAGE MAIN PLATE/SKIN"/>
        <s v="5340 FUSELAGE MAIN ATTACH FITTING"/>
        <s v="5342 FUSELAGE STABILIZER ATTACH FITTING"/>
        <s v="5343 LANDING GEAR ATTACH FITTINGS"/>
        <s v="5344 FUSELAGE DOOR HINGES"/>
        <s v="5345 FUSELAGE EQUIPMENT ATTACH FITTINGS"/>
        <s v="5346 POWERPLANT ATTACH FITTINGS"/>
        <s v="5347 FUSELAGE, SEAT/ CARGO ATTACH FITTINGS"/>
        <s v="5350 AERODYNAMIC FAIRINGS"/>
        <s v="5397 FUSELAGE MAIN, BULKHEAD FUSELAGE WIRING"/>
        <s v="53 SPECIAL CONDITION"/>
        <s v="53 EQUIVALENT LEVEL OF SAFETY (ELOS)"/>
        <s v="53 SPECIAL PROCESSES**"/>
        <s v="5400 NACELLE/PYLON, STRUCTURE"/>
        <s v="5410 NACELLE/PYLON, MAIN FRAME"/>
        <s v="5411 NACELLE/PYLON, FRAME/ SPAR/ RIB"/>
        <s v="5412 NACELLE/PYLON, BULKHEAD/ FIREWALL"/>
        <s v="5413 NACELLE/PYLONS, LONGERON/ STRINGER"/>
        <s v="5414 NACELLE/PYLON, PLATE SKIN"/>
        <s v="5415 NACELLE/PYLON, ATTACHED FITTINGS"/>
        <s v="5420 NACELLE/PYLONS, MISCELLANEOUS STRUCTURE"/>
        <s v="5497 NACELLE/PYLON, SYSTEM WIRING"/>
        <s v="54 SPECIAL CONDITION"/>
        <s v="54 EQUIVALENT LEVEL OF SAFETY (ELOS)"/>
        <s v="54 SPECIAL PROCESSES**"/>
        <s v="5500 EMPENNAGE STRUCTURE ▲"/>
        <s v="5510 HORIZONTAL STABILIZER STRUCTURE ▲"/>
        <s v="5511 HORIZONTAL STABILIZER SPAR/RIB"/>
        <s v="5512 HORIZONTAL STABILIZER PLATE/SKIN"/>
        <s v="5513 HORIZONTAL STABILIZER TAB STRUCTURE"/>
        <s v="5514 HORIZONTAL STABILIZER MISCELLANEOUS STRUCTURE"/>
        <s v="5520 ELEVATOR STRUCTURE ▲"/>
        <s v="5521 ELEVATOR,  SPAR/ RIB STRUCTURE"/>
        <s v="5522 ELEVATOR,  PLATE/ SKIN STRUCTURE"/>
        <s v="5523 ELEVATOR,  TAB STRUCTURE"/>
        <s v="5524 ELEVATOR MISCELLANEOUS STRUCTURE"/>
        <s v="5530 VERTICAL STABILIZER STRUCTURE ▲"/>
        <s v="5531 VERTICAL STABILIZER SPAR/RIB STRUCTURE"/>
        <s v="5532 VERTICAL STABILIZER PLATES/ SKIN"/>
        <s v="5533 VENTRAL STRUCTURE"/>
        <s v="5534 VERT. STAB. MISCELLANEOUS STRUCTURE"/>
        <s v="5540 RUDDER STRUCTURE"/>
        <s v="5541 RUDDER,  SPARE/ RIB"/>
        <s v="5542 RUDDER,  PLATE/SKIN"/>
        <s v="5543 RUDDER,  TAB STRUCTURE"/>
        <s v="5544 RUDDER MISCELLANEOUS STRUCTURE"/>
        <s v="5550 EMPENNAGE FLT. CONTROL ATTACH FITTING"/>
        <s v="5551 HORIZONTAL STABILIZER ATTACH FITTING"/>
        <s v="5552 ELEVATOR/ TAB ATTACH FITTINGS"/>
        <s v="5553 VERT. STAB. ATTACH FITTINGS"/>
        <s v="5554 RUDDER/ TAB,  ATTACH FITTINGS"/>
        <s v="5597 STABILIZER SYSTEM WIRING"/>
        <s v="55 SPECIAL CONDITION"/>
        <s v="55 EQUIVALENT LEVEL OF SAFETY (ELOS)"/>
        <s v="55 SPECIAL PROCESSES**"/>
        <s v="5600 WINDOWS WINDSHIELD SYSTEM"/>
        <s v="5610 FLIGHT COMPARTMENT WINDOWS"/>
        <s v="5620 PASSENGER COMPARTMENT WINDOWS"/>
        <s v="5630 DOOR WINDOWS"/>
        <s v="5640 INSPECTION WINDOWS"/>
        <s v="5697 WINDOW SYSTEM WIRING"/>
        <s v="56 SPECIAL CONDITION"/>
        <s v="56 EQUIVALENT LEVEL OF SAFETY (ELOS)"/>
        <s v="56 SPECIAL PROCESSES**"/>
        <s v="5700 WING STRUCTURE"/>
        <s v="5710 WING MAIN FRAME STRUCTURE"/>
        <s v="5711 WING SPAR"/>
        <s v="5712 WING, RIB/ BULKHEAD"/>
        <s v="5713 WING, LONGERON/ STRINGER"/>
        <s v="5714 WING, CENTER BOX"/>
        <s v="5720 WING MISCELLANEOUS STRUCTURE ▲"/>
        <s v="5730 WING, PLATES/SKINS"/>
        <s v="5740 WING, ATTACH FITTINGS"/>
        <s v="5741 WING, FUSELAGE ATTACH FITTINGS"/>
        <s v="5742 WING, NAC/PYLON ATTACH FITTINGS"/>
        <s v="5743 WING, LANDING GEAR ATTACH FITTINGS"/>
        <s v="5744 WING, CONT. SURFACE ATTACH FITTINGS"/>
        <s v="5750 WING, CONTROL SURFACES"/>
        <s v="5751 AILERONS  ▲"/>
        <s v="5752 AILERON TAB STRUCTURE"/>
        <s v="5753 TRAILING EDGE FLAPS  ▲"/>
        <s v="5754 LEADING EDGE DEVICES  ▲"/>
        <s v="5755 SPOILERS  ▲"/>
        <s v="5797 WING SYSTEM WIRING"/>
        <s v="57 SPECIAL CONDITION"/>
        <s v="57 EQUIVALENT LEVEL OF SAFETY (ELOS)"/>
        <s v="57 SPECIAL PROCESSES**"/>
        <s v="6100 PROPELLER SYSTEM"/>
        <s v="6110 PROPELLER ASSEMBLY"/>
        <s v="6111 PROPELLER BLADE SECTION ▲"/>
        <s v="6112 PROPELLER DE-ICE BOOT SECTION"/>
        <s v="6113 PROPELLER SPINNER SECTION"/>
        <s v="6114 PROPELLER HUB SECTION ▲"/>
        <s v="6120 PROPELLER CONTROLLING SYSTEM ▲"/>
        <s v="6121 PROPELLER SYNCHRONIZER SECTION ▲"/>
        <s v="6122 PROPELLER GOVERNOR"/>
        <s v="6123 PROPELLER FEATHERING/REVERSING"/>
        <s v="6130 PROPELLER BRAKING"/>
        <s v="6140 PROPELLER INDICATION SYSTEM"/>
        <s v="6197 PROPELLER/PROPULSORS SYSTEM WIRING"/>
        <s v="61 SPECIAL CONDITION"/>
        <s v="61 EQUIVALENT LEVEL OF SAFETY (ELOS)"/>
        <s v="61 SPECIAL PROCESSES**"/>
        <s v="6200 MAIN ROTOR SYSTEM"/>
        <s v="6210 MAIN ROTOR BLADES ▲"/>
        <s v="6220 MAIN ROTOR HEAD ▲"/>
        <s v="6230 MAIN ROTOR MAST/SWASHPLATE ▲"/>
        <s v="6240 MAIN ROTOR INDICATING SYSTEM ▲"/>
        <s v="6297 MAIN ROTOR SYSTEM WIRING"/>
        <s v="62 SPECIAL CONDITION"/>
        <s v="62 EQUIVALENT LEVEL OF SAFETY (ELOS)"/>
        <s v="62 SPECIAL PROCESSES**"/>
        <s v="6300 MAIN ROTOR SYSTEM"/>
        <s v="6310 ENGINE/TRANSMISSION COUPLING ▲"/>
        <s v="6320 MAIN ROTOR GEARBOX ▲"/>
        <s v="6321 MAIN ROTOR BRAKE"/>
        <s v="6322 ROTORCRAFT COOLING FAN SYSTEM"/>
        <s v="6330 MAIN ROTOR TRANSMISSION MOUNT"/>
        <s v="6340 ROTOR DRIVE INDICATING SYSTEM"/>
        <s v="6397 MAIN ROTOR DRIVE SYSTEM WIRING"/>
        <s v="63 SPECIAL CONDITION"/>
        <s v="63 EQUIVALENT LEVEL OF SAFETY (ELOS)"/>
        <s v="63 SPECIAL PROCESSES**"/>
        <s v="6400 TAIL ROTOR SYSTEM"/>
        <s v="6410 TAIL ROTOR BLADES ▲"/>
        <s v="6420 TAIL ROTOR HEAD ▲"/>
        <s v="6440 TAIL ROTOR INDICATING SYSTEM"/>
        <s v="6497 TAIL ROTOR SYSTEM WIRING"/>
        <s v="64 SPECIAL CONDITION"/>
        <s v="64 EQUIVALENT LEVEL OF SAFETY (ELOS)"/>
        <s v="64 SPECIAL PROCESSES**"/>
        <s v="6500 TAIL ROTOR DRIVE SYSTEM"/>
        <s v="6510 TAIL ROTOR DRIVE SHAFT ▲"/>
        <s v="6520 TAIL ROTOR GEARBOX ▲"/>
        <s v="6540 TAIL ROTOR INDICATING SYSTEM"/>
        <s v="6597 TAIL ROTOR DRIVE SYSTEM WIRING"/>
        <s v="65 SPECIAL CONDITION"/>
        <s v="65 EQUIVALENT LEVEL OF SAFETY (ELOS)"/>
        <s v="65 SPECIAL PROCESSES**"/>
        <s v="6700 ROTORCRAFT FLIGHT CONTROL"/>
        <s v="6710 MAIN ROTOR CONTROL ▲"/>
        <s v="6711 TILT ROTOR FLIGHT CONTROL"/>
        <s v="6720 TAIL ROTOR CONTROL SYSTEM ▲"/>
        <s v="6730 ROTORCRAFT SERVO SYSTEM ▲"/>
        <s v="6797 ROTORS FLIGHT CONTROL SYSTEM WIRING"/>
        <s v="67 SPECIAL CONDITION"/>
        <s v="67 EQUIVALENT LEVEL OF SAFETY (ELOS)"/>
        <s v="67 SPECIAL PROCESSES**"/>
        <s v="7100 POWERPLANT SYSTEM"/>
        <s v="7110 ENGINE COWLING SYSTEM ▲"/>
        <s v="7111 ENGINE COWL FLAPS"/>
        <s v="7112 ENGINE AIR BAFFLE SECTION"/>
        <s v="7120 ENGINE MOUNT SECTION ▲"/>
        <s v="7130 ENGINE FIRESEALS"/>
        <s v="7160 ENGINE AIR INTAKE SYSTEM"/>
        <s v="7170 ENGINE DRAINS"/>
        <s v="7197 POWERPLANT SYSTEM WIRING"/>
        <s v="71 SPECIAL CONDITION"/>
        <s v="71 EQUIVALENT LEVEL OF SAFETY (ELOS)"/>
        <s v="71 SPECIAL PROCESSES**"/>
        <s v="7200 ENGINE (TURBINE/TURBOPROP)"/>
        <s v="7210 TURBINE ENGINE REDUCTION GEAR"/>
        <s v="7220 TURBINE ENGINE AIR INLET SECTION  ▲"/>
        <s v="7230 TURBINE ENGINE COMPRESSOR SECTION  ▲"/>
        <s v="7240 TURBINE ENGINE COMBUSTION SECTION ▲"/>
        <s v="7250 TURBINE SECTION  ▲"/>
        <s v="7260 TURBINE ENGINE ACCESSORY DRIVE"/>
        <s v="7261 TURBINE ENGINE OIL SYSTEM"/>
        <s v="7270 TURBINE ENGINE BYPASS SECTION"/>
        <s v="7297 TURBINE ENGINE SYSTEM WIRING"/>
        <s v="72 SPECIAL CONDITION"/>
        <s v="72 EQUIVALENT LEVEL OF SAFETY (ELOS)"/>
        <s v="72 SPECIAL PROCESSES**"/>
        <s v="7300 ENGINE FUEL AND CONTROL"/>
        <s v="7310 ENGINE FUEL DISTRIBUTION"/>
        <s v="7311 ENGINE FUEL/OIL COOLER"/>
        <s v="7312 FUEL HEATER"/>
        <s v="7313 FUEL INJECTOR NOZZLE"/>
        <s v="7314 ENGINE FUEL PUMP"/>
        <s v="7320 FUEL CONTROLLING SYSTEM"/>
        <s v="7321 FUEL CONTROL/TURBINE ENGINES ▲"/>
        <s v="7322 FUEL CONTROL/RECEIPROCATING ENGINES"/>
        <s v="7323 TURBINE GOVERNOR"/>
        <s v="7324 FUEL DIVIDER"/>
        <s v="7330 ENGINE FUEL INDICATING SYSTEM"/>
        <s v="7331 FUEL FLOW INDICATING ▲"/>
        <s v="7332 FUEL PRESSURE INDICATING"/>
        <s v="7333 FUEL FLOW SENSOR"/>
        <s v="7334 FUEL PRESSURE SENSOR"/>
        <s v="7397 ENGINE FUEL SYSTEM WIRING"/>
        <s v="73 SPECIAL CONDITION"/>
        <s v="73 EQUIVALENT LEVEL OF SAFETY (ELOS)"/>
        <s v="73 SPECIAL PROCESSES**"/>
        <s v="7600 ENGINE CONTROLS"/>
        <s v="7601 ENGINE SYNCHRONIZING"/>
        <s v="7602 MIXTURE CONTROL"/>
        <s v="7603 POWER LEVER"/>
        <s v="7620 ENGINE EMERGENCY SHUTDOWN SYSTEM"/>
        <s v="7697 ENGINE CONTROL SYSTEM WIRING"/>
        <s v="76 SPECIAL CONDITION"/>
        <s v="76 EQUIVALENT LEVEL OF SAFETY (ELOS)"/>
        <s v="76 SPECIAL PROCESSES**"/>
        <s v="7700 ENGINE INDICATING SYSTEM"/>
        <s v="7710 POWER INDICATING SYSTEM"/>
        <s v="7711 ENGINE PRESSURE RATIO (EPR)"/>
        <s v="7712 ENGINE BMEP/TORQUE INDICATING"/>
        <s v="7713 MANIFOLD PRESSURE (MP) INDICATING"/>
        <s v="7714 ENGINE RPM INDICATING SYSTEM"/>
        <s v="7720 ENGINE TEMP. INDICATING SYSTEM"/>
        <s v="7721 CYLINDER HEAD TEMP (CHT) INDICATING"/>
        <s v="7722 ENG. EGT/TIT INDICATING SYSTEM"/>
        <s v="7730 ENGINE IGNITION ANALYZER SYSTEM"/>
        <s v="7731 ENGINE IGNITION ANALYZER"/>
        <s v="7732 ENGINE VIBRATION ANALYZER"/>
        <s v="7740 ENGINE INTEGRATED INSTRUMENT SYSTEM"/>
        <s v="7797 ENGINE INDICATING SYSTEM WIRING"/>
        <s v="77 SPECIAL CONDITION"/>
        <s v="77 EQUIVALENT LEVEL OF SAFETY (ELOS)"/>
        <s v="77 SPECIAL PROCESSES**"/>
        <s v="7800 ENGINE EXHAUST SYSTEM"/>
        <s v="7810 ENGINE COLLECTOR/TAILPIPE/NOZZLE"/>
        <s v="7820 ENGINE NOISE SUPPRESSOR"/>
        <s v="7830 ENGINE THRUST REVERSER"/>
        <s v="7897 ENGINE EXHAUST SYSTEM WIRING"/>
        <s v="78 SPECIAL CONDITION"/>
        <s v="78 EQUIVALENT LEVEL OF SAFETY (ELOS)"/>
        <s v="78 SPECIAL PROCESSES**"/>
        <s v="7900 ENGINE OIL SYSTEM (AIRFRAME)"/>
        <s v="7910 ENGINE OIL STORAGE (AIRFRAME)"/>
        <s v="7920 ENGINE OIL DISTRIBUTION (AIRFRAME)"/>
        <s v="7921 ENGINE OIL COOLER ▲"/>
        <s v="7922 ENGINE OIL TEMP. REGULATOR"/>
        <s v="7923 ENGINE OIL SHUTOFF VALVE"/>
        <s v="7930 ENGINE OIL INDICATING SYSTEM"/>
        <s v="7931 ENGINE OIL PRESSURE"/>
        <s v="7932 ENGINE OIL QUANTITY"/>
        <s v="7933 ENGINE OIL TEMPERATURE"/>
        <s v="7997 ENGINE OIL SYSTEM WIRING"/>
        <s v="79 SPECIAL CONDITION"/>
        <s v="79 EQUIVALENT LEVEL OF SAFETY (ELOS)"/>
        <s v="79 SPECIAL PROCESSES**"/>
        <s v="8500 ENGINE (RECIPROCATING)"/>
        <s v="8510 RECIPROCATING ENGINE FRONT SECTION ▲"/>
        <s v="8520 RECIPROCATING ENGINE POWER SECTION ▲"/>
        <s v="8530 RECIPROCATING ENGINE CYLINDER SECTION ▲"/>
        <s v="8540 RECIPROCATING ENGINE REAR SECTION"/>
        <s v="8550 RECIPROCATING ENGINE OIL SYSTEM"/>
        <s v="8560 RECIPROCATING ENGINE SUPERCHARGER"/>
        <s v="8570 RECIPROCATING ENGINE LIQUID COOLING ▲"/>
        <s v="8597 RECIPROCATING ENGINE SYSTEM WIRING"/>
        <s v="85 SPECIAL CONDITION"/>
        <s v="85 EQUIVALENT LEVEL OF SAFETY (ELOS)"/>
        <s v="85 SPECIAL PROCESSES**"/>
        <s v="24 SPECIAL PROCESSES" u="1"/>
        <s v="26 SPECIAL PROCESSES" u="1"/>
        <s v="27 SPECIAL PROCESSES" u="1"/>
        <s v="28 SPECIAL PROCESSES" u="1"/>
        <s v="29 SPECIAL PROCESSES" u="1"/>
        <s v="30 SPECIAL PROCESSES" u="1"/>
        <s v="32 SPECIAL PROCESSES" u="1"/>
        <s v="34 SPECIAL PROCESSES" u="1"/>
        <s v="35 SPECIAL PROCESSES" u="1"/>
        <s v="49 SPECIAL PROCESSES" u="1"/>
        <s v="52 SPECIAL PROCESSES" u="1"/>
        <s v="53 SPECIAL PROCESSES" u="1"/>
        <s v="54 SPECIAL PROCESSES" u="1"/>
        <s v="55 SPECIAL PROCESSES" u="1"/>
        <s v="56 SPECIAL PROCESSES" u="1"/>
        <s v="57 SPECIAL PROCESSES" u="1"/>
        <s v="61 SPECIAL PROCESSES" u="1"/>
        <s v="62 SPECIAL PROCESSES" u="1"/>
        <s v="63 SPECIAL PROCESSES" u="1"/>
        <s v="64 SPECIAL PROCESSES" u="1"/>
        <s v="65 SPECIAL PROCESSES" u="1"/>
        <s v="67 SPECIAL PROCESSES" u="1"/>
        <s v="71 SPECIAL PROCESSES" u="1"/>
        <s v="72 SPECIAL PROCESSES" u="1"/>
        <s v="73 SPECIAL PROCESSES" u="1"/>
        <s v="76 SPECIAL PROCESSES" u="1"/>
        <s v="77 SPECIAL PROCESSES" u="1"/>
        <s v="78 SPECIAL PROCESSES" u="1"/>
        <s v="79 SPECIAL PROCESSES" u="1"/>
        <s v="85 SPECIAL PROCESSES" u="1"/>
        <s v="23 SPECIAL PROCESSES" u="1"/>
        <s v="6122 PROPELLER GOVERNOR ▲" u="1"/>
        <s v="5230 CARGO/BAGGAGE DOORS ❶" u="1"/>
        <s v="2422 AC INVERTER ▲" u="1"/>
        <s v="5711 WING SPAR ❶" u="1"/>
        <s v="7250 TURBINE SECTION  ❶" u="1"/>
        <s v="3414 AIRSPEED/MACH INDICATOR ❶" u="1"/>
        <s v="2916 HYDRAULIC RESERVOIR MAIN ❶" u="1"/>
        <s v="5754 LEADING EDGE DEVICES  ❶" u="1"/>
        <s v="2910 HYDRAULIC SYSTEM MAIN ❶" u="1"/>
        <s v="3231 LANDING GEAR DOOR RETRACT SECTION ▲" u="1"/>
        <s v="7830 ENGINE THRUST REVERSER ▲" u="1"/>
        <s v="5413 NACELLE/PYLONS, LONGERON/ STRINGER ❶" u="1"/>
        <s v="3510 CREW OXYGEN SYSTEM ❶" u="1"/>
        <s v="5712 WING, RIB/ BULKHEAD ❶" u="1"/>
        <s v="3213 MAIN LANDING GEAR STRUT/ AXLE/ TRUCK ❶" u="1"/>
        <s v="5280 LANDING GEAR DOORS ❶" u="1"/>
        <s v="5343 LANDING GEAR ATTACH FITTINGS  ▲" u="1"/>
        <s v="5620 PASSENGER COMPARTMENT WINDOWS ❶" u="1"/>
        <s v="2421 AC GENERATOR ALTERNATOR ▲" u="1"/>
        <s v="2610 DETECTION SYSTEM ▲" u="1"/>
        <s v="3436 WIND SHEAR DETECTION SYSTEM ❶" u="1"/>
        <s v="3416 ALTIMETER, BAROMETRIC/ ENCODER ❶" u="1"/>
        <s v="2800 AIRCRAFT FUEL SYSTEM ❶" u="1"/>
        <s v="5740 WING, ATTACH FITTINGS  ❶" u="1"/>
        <s v="5500 EMPENNAGE STRUCTURE ❶" u="1"/>
        <s v="3232 LANDING GEAR DOOR ACTUATOR ❶" u="1"/>
        <s v="5230 CARGO/BAGGAGE DOORS ▲" u="1"/>
        <s v="6230 MAIN ROTOR MAST/SWASHPLATE ❶" u="1"/>
        <s v="7921 ENGINE OIL COOLER ❶" u="1"/>
        <s v="2740 STABILIZER CONTROL SYSTEM ❶" u="1"/>
        <s v="2701 CONTROL COLUMN SECTION ❶" u="1"/>
        <s v="5531 VERTICAL STABILIZER SPAR/RIB STRUCTURE ❶" u="1"/>
        <s v="6720 TAIL ROTOR CONTROL SYSTEM ❶" u="1"/>
        <s v="2721 RUDDER TAB CONTROL SYSTEM ❶" u="1"/>
        <s v="5630 DOOR WINDOWS ❶" u="1"/>
        <s v="2731 ELEVATOR TAB CONTROL SYSTEM ❶" u="1"/>
        <s v="5730 WING, PLATES/SKINS ❶" u="1"/>
        <s v="5712 WING, RIB/ BULKHEAD ▲" u="1"/>
        <s v="2434 DC GENERATOR ALTERNATOR ▲" u="1"/>
        <s v="5511 HORIZONTAL STABILIZER SPAR/RIB ▲" u="1"/>
        <s v="3415 HIGH SPEED WARNING ❶" u="1"/>
        <s v="8570 RECIPROCATING ENGINE LIQUID COOLING ❶" u="1"/>
        <s v="2611 SMOKE DETECTION ❶" u="1"/>
        <s v="3250 LANDING GEAR STEERING SYSTEM ❶" u="1"/>
        <s v="3231 LANDING GEAR DOOR RETRACT SECTION ❶" u="1"/>
        <s v="7240 TURBINE ENGINE COMBUSTION SECTION ❶" u="1"/>
        <s v="6710 MAIN ROTOR CONTROL ❶" u="1"/>
        <s v="BALLOON BASKETS" u="1"/>
        <s v="2810 FUEL STORAGE ❶" u="1"/>
        <s v="5720 WING MISCELLANEOUS STRUCTURE ❶" u="1"/>
        <s v="2312 VHF COMMUNICATION SYSTEMS ❶µ" u="1"/>
        <s v="3245 TIRE TUBE ❶" u="1"/>
        <s v="2422 AC INVERTER ❶" u="1"/>
        <s v="5340 FUSELAGE MAIN ATTACH FITTINGS  ▲" u="1"/>
        <s v="3040 WINDSHIELD/ DOOR/ RAIN/ ICE REMOVAL ▲" u="1"/>
        <s v="5531 VERTICAL STABILIZER SPAR/RIB STRUCTURE ▲" u="1"/>
        <s v="5210 PASSENGER CREW DOORS ▲" u="1"/>
        <s v="3260 LANDING GEAR POSITION &amp; WARNING ❶" u="1"/>
        <s v="5510 HORIZONTAL STABILIZER STRUCTURE ❶" u="1"/>
        <s v="5711 WING SPAR ▲" u="1"/>
        <s v="5412 NACELLE/PYLON, BULKHEAD/ FIREWALL ▲" u="1"/>
        <s v="5713 WING, LONGERON/ STRINGER ▲" u="1"/>
        <s v="2423 PHASE ADAPTER ▲" u="1"/>
        <s v="6420 TAIL ROTOR HEAD ❶" u="1"/>
        <s v="6122 PROPELLER GOVERNOR ❶" u="1"/>
        <s v="5513 HORIZONTAL STABILIZER TAB STRUCTURE ▲" u="1"/>
        <s v="3010 AIRFOIL ANTI/ DE-ICE SYSTEM ▲" u="1"/>
        <s v="5313 FUSELAGE MAIN LONGERON/STRINGER  ▲" u="1"/>
        <s v="BALLOON FUEL MANIFOLD" u="1"/>
        <s v="7314 ENGINE FUEL PUMP ▲" u="1"/>
        <s v="5521 ELEVATOR,  SPAR/ RIB STRUCTURE ▲" u="1"/>
        <s v="5512 HORIZONTAL STABILIZER PLATE/SKIN ▲" u="1"/>
        <s v="5330 FUSELAGE MAIN PLATE/SKIN  ❶" u="1"/>
        <s v="5532 VERTICAL STABILIZER PLATES/ SKIN ▲" u="1"/>
        <s v="5523 ELEVATOR,  TAB STRUCTURE ▲" u="1"/>
        <s v="2823 FUEL SELECTOR SHUT OFF VALVE ❶" u="1"/>
        <s v="8530 RECIPROCATING ENGINE CYLINDER SECTION ❶" u="1"/>
        <s v="3417 AIR DATA COMPUTER ❶" u="1"/>
        <s v="BALLOON ENVELOPES" u="1"/>
        <s v="BALLOON BURNER UNITS" u="1"/>
        <s v="2312 VHF COMMUNICATION SYSTEMS ❶▲" u="1"/>
        <s v="5520 ELEVATOR STRUCTURE ❶" u="1"/>
        <s v="3431 LOCALIZER / VOR SYSTEM ❶" u="1"/>
        <s v="5511 HORIZONTAL STABILIZER SPAR/RIB ❶" u="1"/>
        <s v="2841 FUEL QUANTITY INDICATOR ❶" u="1"/>
        <s v="5220 EMERGENCY EXITS ▲" u="1"/>
        <s v="2722 RUDDER ACTUATOR ❶" u="1"/>
        <s v="6520 TAIL ROTOR GEARBOX ❶" u="1"/>
        <s v="2424 AC REGULATOR ▲" u="1"/>
        <s v="5415 NACELLE/PYLON, ATTACHED FITTINGS ❶" u="1"/>
        <s v="2312 VHF COMMUNICATION SYSTEMS ❶" u="1"/>
        <s v="2610 DETECTION SYSTEM ❶" u="1"/>
        <s v="5542 RUDDER,  PLATE/SKIN  ❶" u="1"/>
        <s v="2312 VHF COMMUNICATION SYSTEMS ❶nn" u="1"/>
        <s v="5714 WING, CENTER BOX ▲" u="1"/>
        <s v="5412 NACELLE/PYLON, BULKHEAD/ FIREWALL ❶" u="1"/>
        <s v="3050 ANTENNA/RADOME ANTI-ICE/ DE-ICE SYSTEM ❶" u="1"/>
        <s v="6210 MAIN ROTOR BLADES ❶" u="1"/>
        <s v="3411 PITOT/STATIC SYSTEM ❶" u="1"/>
        <s v="5340 FUSELAGE MAIN ATTACH FITTINGS  ❶" u="1"/>
        <s v="6120 PROPELLER CONTROLLING SYSTEM ❶" u="1"/>
        <s v="3020 PITOT/STATIC ANTI/DE-ICE SYSTEM ▲" u="1"/>
        <s v="2613 OVERHEAT DETECTION ▲" u="1"/>
        <s v="6310 ENGINE/TRANSMISSION COUPLING ❶" u="1"/>
        <s v="2822 FUEL BOOST PUMP ❶" u="1"/>
        <s v="3245 TIRE TUBE ▲" u="1"/>
        <s v="3270 AUXILIARY GEAR (TAIL SKID) ❶" u="1"/>
        <s v="5751 AILERONS  ❶" u="1"/>
        <s v="5740 WING, ATTACH FITTINGS  ▲" u="1"/>
        <s v="5414 NACELLE/PYLON, PLATE SKIN ❶" u="1"/>
        <s v="5755 SPOILERS  ❶" u="1"/>
        <s v="5314 FUSELAGE MAIN KEEL  ❶" u="1"/>
        <s v="3436 WIND SHEAR DETECTION SYSTEM ▲" u="1"/>
        <s v="5344 FUSELAGE DOOR HINGES  ❶" u="1"/>
        <s v="7120 ENGINE MOUNT SECTION ❶" u="1"/>
        <s v="5620 PASSENGER COMPARTMENT WINDOWS ▲" u="1"/>
        <s v="5302 ROTORCRAFT TAIL BOOM ❶" u="1"/>
        <s v="3246 WHEEL/ SKI/ FLOAT ❶" u="1"/>
        <s v="3241 BRAKE ANTI-SKID SECTION ❶" u="1"/>
        <s v="3242 BRAKE ❶" u="1"/>
        <s v="3252 SHIMMY DAMPER ❶" u="1"/>
        <s v="5610 FLIGHT COMPARTMENT WINDOWS ▲" u="1"/>
        <s v="3233 LANDING GEAR ACTUATOR ❶" u="1"/>
        <s v="5330 FUSELAGE MAIN PLATE/SKIN  ▲" u="1"/>
        <s v="3050 ANTENNA/RADOME ANTI-ICE/ DE-ICE SYSTEM ▲" u="1"/>
        <s v="5521 ELEVATOR,  SPAR/ RIB STRUCTURE ❶" u="1"/>
        <s v="3411 PITOT/STATIC SYSTEM ▲" u="1"/>
        <s v="5312 FUSELAGE MAIN BULKHEAD  ❶" u="1"/>
        <s v="3432 GLIDE SLOPE SYSTEM ▲" u="1"/>
        <s v="2424 AC REGULATOR ❶" u="1"/>
        <s v="3040 WINDSHIELD/ DOOR/ RAIN/ ICE REMOVAL ❶" u="1"/>
        <s v="2710 AILERON CONTROL SYSTEM ❶" u="1"/>
        <s v="2750 TE FLAP CONTROL SYSTEM ❶" u="1"/>
        <s v="5314 FUSELAGE MAIN KEEL  ▲" u="1"/>
        <s v="2620 EXTINGUISHING SYSTEM ❶" u="1"/>
        <s v="5413 NACELLE/PYLONS, LONGERON/ STRINGER ▲" u="1"/>
        <s v="5344 FUSELAGE DOOR HINGES  ▲" u="1"/>
        <s v="5753 TRAILING EDGE FLAPS  ❶" u="1"/>
        <s v="3461 FLT MANAGEMENT COMPUTING SOFTWARE SYSTEM ❶" u="1"/>
        <s v="2312 VHF COMMUNICATION SYSTEMS ▲" u="1"/>
        <s v="3020 PITOT/STATIC ANTI/DE-ICE SYSTEM ❶" u="1"/>
        <s v="5343 LANDING GEAR ATTACH FITTINGS  ❶" u="1"/>
        <s v="7830 ENGINE THRUST REVERSER ❶" u="1"/>
        <s v="6121 PROPELLER SYNCHRONIZER SECTION ❶" u="1"/>
        <s v="3251 STEERING UNIT ❶" u="1"/>
        <s v="5513 HORIZONTAL STABILIZER TAB STRUCTURE ❶" u="1"/>
        <s v="2760 DRAG CONTROL SYSTEM ❶" u="1"/>
        <s v="3445 AIR COLLISION AVOIDANCE SYSTEM (TCAS) ▲" u="1"/>
        <s v="5713 WING, LONGERON/ STRINGER ❶" u="1"/>
        <s v="7314 ENGINE FUEL PUMP ❶" u="1"/>
        <s v="5315 FUSELAGE MAIN FLOOR BEAM  ❶" u="1"/>
        <s v="3234 LANDING GEAR SELECTOR ❶" u="1"/>
        <s v="3243 MASTER CYLINDER / BRAKE VALVE ❶" u="1"/>
        <s v="2742 STABILIZER ACTUATOR ❶" u="1"/>
        <s v="2824 FUEL TRANSFER VALVE ❶" u="1"/>
        <s v="6114 PROPELLER HUB SECTION ❶" u="1"/>
        <s v="5414 NACELLE/PYLON, PLATE SKIN ▲" u="1"/>
        <s v="3444 GROUND PROXIMITY SYSTEM ❶" u="1"/>
        <s v="2431 BATTERY OVERHEAT WARNING SYSTEM❶" u="1"/>
        <s v="6240 MAIN ROTOR INDICATING SYSTEM ❶" u="1"/>
        <s v="3244 TIRE ❶" u="1"/>
        <s v="2711 AILERON TAB CONTROL SYSTEM ❶" u="1"/>
        <s v="5523 ELEVATOR,  TAB STRUCTURE ❶" u="1"/>
        <s v="2611 SMOKE DETECTION ▲" u="1"/>
        <s v="7220 TURBINE ENGINE AIR INLET SECTION  ❶" u="1"/>
        <s v="5542 RUDDER,  PLATE/SKIN  ▲" u="1"/>
        <s v="5610 FLIGHT COMPARTMENT WINDOWS ❶" u="1"/>
        <s v="3510 CREW OXYGEN SYSTEM ▲" u="1"/>
        <s v="5280 LANDING GEAR DOORS ▲" u="1"/>
        <s v="2613 OVERHEAT DETECTION ❶" u="1"/>
        <s v="2911 HYDRAULIC POWER ACCUMULATOR MAIN❶" u="1"/>
        <s v="5522 ELEVATOR,  PLATE/ SKIN STRUCTURE  ▲" u="1"/>
        <s v="2423 PHASE ADAPTER ❶" u="1"/>
        <s v="5312 FUSELAGE MAIN BULKHEAD  ▲" u="1"/>
        <s v="5742 WING, NAC/PYLON ATTACH FITTINGS ▲" u="1"/>
        <s v="3431 LOCALIZER / VOR SYSTEM ▲" u="1"/>
        <s v="5714 WING, CENTER BOX ❶" u="1"/>
        <s v="5313 FUSELAGE MAIN LONGERON/STRINGER  ❶" u="1"/>
        <s v="7230 TURBINE ENGINE COMPRESSOR SECTION  ❶" u="1"/>
        <s v="6111 PROPELLER BLADE SECTION ❶" u="1"/>
        <s v="5342 FUSELAGE STABILIZER ATTACH FITTINGS  ❶" u="1"/>
        <s v="2700 FLIGHT CONTROL SYSTEM ❶" u="1"/>
        <s v="2720 RUDDER CONTROL SYSTEM ❶" u="1"/>
        <s v="2730 ELEVATOR CONTROL SYSTEM ❶" u="1"/>
        <s v="6220 MAIN ROTOR HEAD ❶" u="1"/>
        <s v="5512 HORIZONTAL STABILIZER PLATE/SKIN ❶" u="1"/>
        <s v="5532 VERTICAL STABILIZER PLATES/ SKIN ❶" u="1"/>
        <s v="3422 DIRECTIONAL GYRO &amp; IND. SYSTEM ❶" u="1"/>
        <s v="6730 ROTORCRAFT SERVO SYSTEM ❶" u="1"/>
        <s v="5342 FUSELAGE STABILIZER ATTACH FITTINGS  ▲" u="1"/>
        <s v="5730 WING, PLATES/SKINS ▲" u="1"/>
        <s v="5220 EMERGENCY EXITS ❶" u="1"/>
        <s v="7110 ENGINE COWLING SYSTEM ❶" u="1"/>
        <s v="3418 STALL WARNING SYSTEM ❶" u="1"/>
        <s v="2421 AC GENERATOR ALTERNATOR ❶" u="1"/>
        <s v="3432 GLIDE SLOPE SYSTEM ❶" u="1"/>
        <s v="5315 FUSELAGE MAIN FLOOR BEAM  ▲" u="1"/>
        <s v="5530 VERTICAL STABILIZER STRUCTURE ❶" u="1"/>
        <s v="7331 FUEL FLOW INDICATING ❶" u="1"/>
        <s v="3010 AIRFOIL ANTI/ DE-ICE SYSTEM ❶" u="1"/>
        <s v="2621 FIRE BOTTLE FIXED ❶" u="1"/>
        <s v="3444 GROUND PROXIMITY SYSTEM ▲" u="1"/>
        <s v="2432 BATTERY CHARGER SYSTEM ❶" u="1"/>
        <s v="2830 FUEL DUMP SYSTEM ❶" u="1"/>
        <s v="5533 VENTRAL STRUCTURE ❶" u="1"/>
        <s v="2620 EXTINGUISHING SYSTEM ▲" u="1"/>
        <s v="6510 TAIL ROTOR DRIVE SHAFT ❶" u="1"/>
        <s v="6320 MAIN ROTOR GEARBOX ❶" u="1"/>
        <s v="3421 ATTITUDE GYRO &amp; IND. SYSTEM ❶" u="1"/>
        <s v="5522 ELEVATOR,  PLATE/ SKIN STRUCTURE  ❶" u="1"/>
        <s v="5415 NACELLE/PYLON, ATTACHED FITTINGS ▲" u="1"/>
        <s v="6410 TAIL ROTOR BLADES ❶" u="1"/>
        <s v="2913 HYDRAULIC PUMP (ELECT/ENG) MAIN ❶" u="1"/>
        <s v="2312 VHF COMMUNICATION SYSTEMS ❶ü" u="1"/>
        <s v="5210 PASSENGER CREW DOORS ❶" u="1"/>
        <s v="5742 WING, NAC/PYLON ATTACH FITTINGS ❶" u="1"/>
        <s v="3445 AIR COLLISION AVOIDANCE SYSTEM (TCAS) ❶" u="1"/>
        <s v="3230 LANDING GEAR RETRACT/ EXTEND SYSTEM ❶" u="1"/>
        <s v="2621 FIRE BOTTLE FIXED ▲" u="1"/>
        <s v="2434 DC GENERATOR ALTERNATOR ❶" u="1"/>
        <s v="5533 VENTRAL STRUCTURE ▲" u="1"/>
        <s v="5630 DOOR WINDOWS ▲" u="1"/>
        <s v="7321 FUEL CONTROL/TURBINE ENGINES ❶" u="1"/>
        <s v="2923 HYDRAULIC PUMP AUXILIARY ❶" u="1"/>
        <s v="8510 RECIPROCATING ENGINE FRONT SECTION ❶" u="1"/>
        <s v="8520 RECIPROCATING ENGINE POWER SECTION ❶" u="1"/>
      </sharedItems>
    </cacheField>
    <cacheField name="Part 23" numFmtId="0">
      <sharedItems containsBlank="1" containsMixedTypes="1" containsNumber="1" containsInteger="1" minValue="1" maxValue="2"/>
    </cacheField>
    <cacheField name="Part 25" numFmtId="0">
      <sharedItems containsMixedTypes="1" containsNumber="1" containsInteger="1" minValue="1" maxValue="2"/>
    </cacheField>
    <cacheField name="Part 27" numFmtId="0">
      <sharedItems containsMixedTypes="1" containsNumber="1" containsInteger="1" minValue="1" maxValue="2"/>
    </cacheField>
    <cacheField name="Part 29" numFmtId="0">
      <sharedItems containsMixedTypes="1" containsNumber="1" containsInteger="1" minValue="1" maxValue="2"/>
    </cacheField>
    <cacheField name="Part 33" numFmtId="0">
      <sharedItems containsMixedTypes="1" containsNumber="1" containsInteger="1" minValue="1" maxValue="2"/>
    </cacheField>
    <cacheField name="Part 35" numFmtId="0">
      <sharedItems containsMixedTypes="1" containsNumber="1" containsInteger="1" minValue="1" maxValue="2"/>
    </cacheField>
    <cacheField name="Text" numFmtId="0">
      <sharedItems containsBlank="1" count="424" longText="1">
        <s v="The units and components furnishing a means of communicating from one part of the aircraft to another and between the aircraft or ground stations, includes voice, data, continuous wave (C-W) communicating components, passenger announcement systems, intercom, inflight telephones, and tape reproducers-record player. Use this code when insufficient information is reported to file in a more specific JASC 2300 series code. Also for reports of units or parts common to more than one communication system."/>
        <s v="The system*** parts and circuitry including the receiver, transmitter, and antenna used exclusively in the high frequency (HF) communications."/>
        <s v="The system parts and circuitry including the receiver, transmitter, and antenna used exclusively for ultra high frequency (UHF) communications."/>
        <s v="The system parts and circuitry including the receiver, transmitter, and antenna used exclusively for very high frequency (VHF) communications."/>
        <s v="The system components and parts which presents data derived from pulse coded transmissions. Includes &quot;selective calling&quot; (SELCAL), &quot;aircraft communications addressing and reporting system&quot; (ACARS), teleprinter, etc."/>
        <s v="For reports on passenger entertainment system or components such as amplifier, cassette recorder player, control panel, speaker, video equipment, etc."/>
        <s v="For reports on the interphone/passenger announcement (PA) system, including the amplifier used for communication by flight and ground personnel to communicate between areas on the aircraft."/>
        <s v="For reports of the system components and parts including the control panel and amplifier which controls output of communications and navigation receivers into flight crew headphones and speakers. Also includes output from microphones into communications transmitters. Typical parts are microphones, cockpit speakers, and headphones, etc."/>
        <s v="The parts dissipating static electricity. Does not include bonding straps on engine or airframe used to assure paths for DC current, which are filed in JASC code 2430. Typical parts are wick, bonding strap, etc."/>
        <s v="For reports on installations that record or monitor crew or passenger conversation or movement for security or safety purposes. Includes voice recorder, television, monitor, etc."/>
        <s v="For reports indicating a problem with wiring specific to the Communications Systems."/>
        <s v=" "/>
        <s v="The category and criticality for a part remains unaffected by the manufacturing or fabrication method, including special processes.  For example, a category 2 part requiring a special manufacturing process to meet specifications, will retain its category 2 level."/>
        <s v="The electrical units and components that generate, control, and supply AC/DC electrical power for other systems through the secondary busses. For reports on electric power generating system parts and circuitry other than major components reported with insufficient information to file in a specific JASC 2400 series code. Typical parts are circuit breaker, relay, connector, resistor, wire bundles, switches, etc."/>
        <s v="For reports on alternator and generator drives mounted on reciprocating &quot;opposed&quot; type engines. Does not include alternator cases. Typical parts are bracket, pulley, belt, link, idler pulley, bolt, drive shaft and gears that stay with the alternator. Also for reports on constant speed drive (CSD) unit mounted on turbine engines to drive alternating current (AC) producing alternators at a predetermined and constant RPM. Typical parts are shaft seal, shaft, etc."/>
        <s v="For reports of system parts other than the alternator, regulator, AC inverter or phase adapter generating an alternating current for aircraft which incorporate an alternating current electrical system. Used primarily with large, turbine engine powered aircraft. Does not include the using systems."/>
        <s v="The engine driven component that generates alternating current (AC) for aircraft with AC electrical systems. Does not include AC alternators on light piston-engine power aircraft with direct current (DC) electrical systems. Does not include single units used for both engine starting and electric power generating. Typical parts are bearing, shaft, housing, and integrated drive generator (IDG) which contains both AC and DC generators."/>
        <s v="The component which converts direct current to alternating current. "/>
        <s v="The component used to change the alternating current (AC) phase of output for specific using equipment."/>
        <s v="The component that regulates the AC voltage from the alternator-generator to maintain a set voltage output for the using systems (i.e., generator control unit"/>
        <s v="The equipment indicating, voltage, current flow, and system faults in the AC power systems."/>
        <s v="The system parts and circuitry other than the generator/alternator and DC generation system regulator used to generate a direct current (DC); or from an alternator, the output of which is rectified to DC. Typical parts are relay, switch, connector, terminal, sensor, reverse current relay, etc. Such systems are more prevalent on light single and twin-engine aircraft."/>
        <s v="The system parts that sense and warn/indicate of a battery overtemperature condition. Typical parts are sensor, lamp, gauge, etc. "/>
        <s v="The component providing a source of DC voltage and current flow independent of rotating generators and alternators. Typical parts are battery charger, cell, case, post, etc. "/>
        <s v="The component which converts AC current for the using systems. "/>
        <s v="The engine driven component generating a direct current (DC) or a rectified alternating current for aircraft with DC electrical systems. For reports of alternators on light aircraft with piston engines. Does not include mounting brackets, drive belts and pulleys external to the unit. Typical parts are bearing, housing, coupling, fan, capacitor, drive, brush, seal, clutch, armature and bell, shaft, field winding, case bolt, ground stud, etc. "/>
        <s v="The single component used for both engine starting and direct current generation on turbine engines. Typical parts are bearing, shaft, brush, fan, retainer ring, armature, brush, housing, end bell, terminal, etc. "/>
        <s v="The component that regulates direct current voltage from a generator or alternator. "/>
        <s v="The equipment indicating voltage, current flow, and system faults in the DC power systems. "/>
        <s v="The electrical system within the aircraft which is used to connect external power to the aircraft's electrical system. Does not include the external power supply units. Typical parts are receptacle, switch, indicator lamp, etc. "/>
        <s v="The electrical system providing for connection of AC power to using systems. Does not include the using system. Typical parts are main and secondary system buss, circuit breaker, limiter, jumper, load meter switch, etc."/>
        <s v="The electrical system which provides for connection of DC power to using systems. Does not include using system. Typical parts are main and secondary system buss, circuit breaker, buss tie breaker, limiter, jumper, load motor switch, etc. "/>
        <s v="For reports indicating a problem with wiring specific to the Electrical Power Systems not reportable in the Power Distribution Systems."/>
        <s v="The fixed and portable units and components which detect and indicate fire or smoke, and store and distribute fire extinguishing agent to all protected areas of the aircraft. For reports of a general nature with insufficient information to file in a more specific JASC 2600 series code. "/>
        <s v="The system used to sense and indicate the presence of overheat or fire in all protected areas. Reporting the specific location of the defective part is essential. Use this code when there is insufficient information to file in a more specific JASC 2610 series code."/>
        <s v="The system used to sense and indicate the presence of smoke in all protected areas of the aircraft. Reporting the specific location of a defective part is essential. Typical parts are detector, sensor, wiring, relay, amplifier, test circuit, etc."/>
        <s v="The system used to sense and indicate the presence of fire in all protected areas of the aircraft. Typical parts are detector, sensor, wiring, relay, amplifier, test circuit, etc. Reporting the specific location of a defective part is essential."/>
        <s v="The system used to sense and indicate the presence of an overheat condition in all protected areas of the aircraft. Reporting the specific location of a defective part is essential. Typical parts are detector, sensor, wiring, relay, amplifier, test circuit, etc."/>
        <s v="For reports of the components and parts other than the fixed or portable bottles used to extinguish fire. Typical parts are valve, squib, control module, switch, tubing, etc. "/>
        <s v="The fixed fire bottle and associated parts that store extinguishing agent under pressure. Typical parts are bottle, cartridge, and bracket. "/>
        <s v="The portable fire extinguishes mounted within the flight compartment and cabin. "/>
        <s v="For reports indicating a problem with wiring specific to the Fire Protection System. "/>
        <s v="The units and components furnishing a means of manually controlling the flight attitude characteristics of the aircraft. Also includes the functioning and maintenance aspects of the flaps, spoilers and other control surfaces, but does not include the structure, which is covered in the Structures JASC Chapters 55 or 57. Use this code for reports of flight control problems of a general nature involving two or more systems, or that contain insufficient information to file in a more specific JASC 2700 series code. An example would be a cable defect reported without reference to the using system or an interconnect between two systems. Does not include rotorcraft flight controls, which are covered in the JASC Rotor Chapter 67. Typical parts are hydraulic boost system, controls, mounting brackets, etc. "/>
        <s v="The component and associated parts mounted onto the control wheel, which transmits motion from the cockpit to connecting cables, pushrods, etc., to actuate the aileron and elevator, stabilator, ruddervator control surfaces. Includes control sticks in aircraft not equipped with control wheels. Typical parts are bearing, socket, guide, bushing, pulley bracket, sprocket, chain, stops, etc. "/>
        <s v="The system components and parts from the control column to the aileron surface that cause actuation (deflection). Includes manual and power assisted systems but does not include the autopilot actuation mechanism which is filed in JASC Chapter 22. Also includes brackets for the support or attachment of pulleys, pushrods, and bellcranks. Does not include control surface hinges or structure filed in JASC code 5700. Typical parts are actuator, valve, rod end, pulley, cable, bellcrank, turnbuckle, stops, etc. "/>
        <s v="The system components and parts controlling movement and position of the trim tab on the aileron. Includes the cockpit control. Typical parts are jackscrew, cable, pulley, turnbuckle, stops, etc. "/>
        <s v="The system components and parts from the cockpit pedals to the rudder surface which cause movement. Includes manual and power assisted systems other than the actuator and autopilot actuating mechanism. Also includes brackets for the support or attachment of pulleys, pushrods, and bellcranks. Does not include control surface hinges or structure (filed in JASC code 5540) or the yaw dampers (filed in JASC code 2210). Typical parts are cable, rod end, turnbuckle, bolt, pedal, spring, torque tube, control valve, stops, etc. "/>
        <s v="The system components and parts of the rudder trim control system, from the cockpit control to the rudder that causes deflection. Does not include hinges or structure, which are filed in JASC code 5543, or the yaw dampers, which are filed in JASC code 2210. Typical parts are actuator, actuator bracket, cable, pulley, chain, rod end, bellcrank, etc. "/>
        <s v="The system components and parts which actuate the rudder. Typical parts are motor, actuator, actuator bracket, jackscrew, rod-end, seals, etc. "/>
        <s v="The system components and parts including actuator from the control column to the elevators that cause movement. Includes control-actuating mechanism for &quot;ruddervators&quot; installed on &quot;V&quot; tail aircraft. Does not include hinges, structure, and balance weights filed in JASC code 5520, or the autopilot servo in JASC code 2216. Typical parts are torque tube, cable, rod end, stops, actuator, feel computer, bracket, control valve, bob weight, etc. "/>
        <s v="The system components and parts from the cockpit trim control to the elevator, ruddervator or stabilator tab, which controls position and movement. Includes the manual and electrical trim system parts. Does not include the hinges or structure, which are filed in JASC code 5520, the balance weights in JASC code 5520, or the autopilot servo in JASC code 2216. Typical parts are jackscrew, cable, actuator, sensor, motor, chain, sprocket, indicator, etc. "/>
        <s v="The system components and parts from the cockpit control to the stabilizer, except the actuator which controls position of the horizontal stabilizer for pitch trim (usually found on high performance turbine powered aircraft). Also for stabilator control systems on aircraft utilizing a single horizontal tail surface for both the stabilizer and elevator. Does not include structure in JASC code 5511. Typical parts are cable, bellcrank, pulley, control valve, indicator, etc. "/>
        <s v="The system components and parts that sense, transmit, and indicate relative position of movable stabilizers for purpose of pitch trim. Typical parts are indicators, transmitters, etc. "/>
        <s v="The component which actuates the horizontal stabilizer to infinite angles of incidence to provide pitch trim. Includes both manual and power assist types. Typical parts are actuator, actuator bracket, clutch, motor, seal, etc. "/>
        <s v="The system components and parts, except the actuator and position indicator which controls position and movement of wing trailing edge flaps. Does not include the structure, carriage, fittings, tracks and rollers which are filed in JASC code 5753; or the motor or actuator which causes movement of the flaps and are filed in JASC code 2752. Typical parts are control valve, switch, flow limiter, cable, torque tube, transmission, jackscrew, bypass valve, limit switch, return spring, buss cable, etc. "/>
        <s v="The system components and parts that sense, transmit and indicate trailing edge flap position relative to the wing surface. Typical parts are indicator, transmitter, position module, asymmetry switch, and comparator, etc. "/>
        <s v="The component which actuates the trailing edge flaps. Typical parts are motor, actuator, seal, jackscrew, rod end, actuator support fittings, etc. "/>
        <s v="The system components and parts other than actuator which controls position, movement, and indicate relative position of drag device and variable aerodynamic surfaces on the wing includes speed brake systems. Does not include structure and hinges filed in JASC code 5755. Typical parts are valve, hose, push rod, line, cable, indicator. "/>
        <s v="The components that actuates spoiler and speed brake surfaces on the wing for speed and lift reducing purposes. Typical parts are seal, rod end bearing, rod end, etc. "/>
        <s v="The system and components protecting flight control surfaces from movement and damage by wind gusts while the aircraft is on the ground. Includes cockpit controlled surface locks common in light aircraft and independent hydraulic gust damper units mounted at each flight control surface on large jet powered aircraft. Does not include the dampening feature of the flight control power boost systems, which are filed with the specific control system (i.e., rudder damper). Typical parts are damper, cylinder, seal, rod end, lock pin cable, etc. "/>
        <s v="The system components and parts except the actuator and position indicating system that controls the position and movement of the wing leading edge devices used for lift augmenting. Does not include the structure, hinges, and parts that do not cause movement of the surface filed in JASC code 5754. Typical parts are leading edge flaps, variable opening wing slots, priority valve, switch, cable, pulley, actuator bracket, torque shaft, regulator, etc."/>
        <s v="The transmitter, indicator, warning lamps, and associated circuitry providing relative position information of wing leading edge devices to the flight crew. "/>
        <s v="The component causing movement of the wing leading edge device control surfaces. Does not include related system or position indicating. Typical parts are actuator, actuator bracket, seal, etc. "/>
        <s v="For reports indicating a problem with wiring specific to the Flight Control Systems. "/>
        <s v="The units and components storing and delivering fuel to the engine. Includes the integral tank leak detection and sealing. Does not include the structure of integral, tip fuel tanks, fuel cell backing boards covered in the structures JASC Chapters 53 and 57, or the fuel flow rate sensing, transmitting, or indicating systems which are covered in JASC Chapter 73. Use this code for fuel system reports with insufficient information to file in a more specific JASC 2800 series code. This code is also used to report problems involving two or more aircraft fuel system JASC codes. "/>
        <s v="The portion of the fuel system used for the storage of fuel. Does not include defects in the wing primary structure of integral tanks. Typical parts are removable metal tank, tip tank, header tank, bladder fuel cell, tank interconnect lines, vent line, vent valve, drain valve, filler cap, filler neck, check valve, vent tube, cap seal, filler adapter, outlet fitting, screen, fueling panel, tank strap, sealant, etc. "/>
        <s v="The portion of the aircraft fuel system other than selector valves, transfer valves, electric motor driven pumps used to distribute fuel from the tank outlet to the powerplant quick disconnect or up to the strainer unit. Includes the engine primer equipment, the switch that senses failure of a system pump, and the switch that automatically activates the boost pump. Typical parts are line, fitting, primer, nozzle, primer pump, actuating linkage for the fuel selector/shutoff valve, etc. "/>
        <s v="The component that filters unmetered fuel upstream of the engine fuel control/carburetor. Does not include the engine fuel metered control system filters (filed in JASC code 7300). Typical parts are screen, housing, bowl, gasket, plunger, stand pipe, etc. "/>
        <s v="The electric motor/engine driven pumps providing fuel under pressure to the engine fuel control/carburetor for starting and emergency use. Includes parts of the pump, associated motor, and electrical circuitry/switch. Does not include pressure switch indicating system. Typical parts are housing, seal, motor, brush, bearing, connector, and fuel transfer pump, etc. "/>
        <s v="The component and associated controls and position indication units which provides for specific tank selection or shutting off flow to the engine. Typical parts are housing, rotor, handle, guard, seat, seal, selector valve, shutoff valve, spring, etc. "/>
        <s v="The component and associated control linkage which provides for the transfer of fuel between tanks for crossfeeding to alternate engine fuel systems. Typical parts are, seal, housing, rotor, handle, transfer valve, etc. "/>
        <s v="The system and components that provide for the jettison of fuel overboard during flight. Typical parts are valve, switch, dump chute, etc. "/>
        <s v="For general reports pertaining to the aircraft fuel indicating systems, but with no specific reference to the transmitter (tank unit) or indicator. Does not include engine fuel pressure reports, which are filed in JASC code 7332, or flow indication system in JASC code 7331. Typical parts are circuit breaker, connector, pressure switch, indicator lights, dripstick, etc."/>
        <s v="The indicator and low level warning system used to indicate the quantity of fuel in the tanks. Typical parts are indicator, lamp, bulb, etc. "/>
        <s v="The tank unit which measures and transmits a quantity level signal to the cockpit indicator. Typical parts are transmitter, float switch, probe, sensor, totalizer, tank unit float, gasket, etc. "/>
        <s v="The tank unit which measures the temperature of fuel in the tanks. "/>
        <s v="The tank unit which measures the pressure of fuel in the tanks. Typical parts are the pressure switch and indicator lights, etc. "/>
        <s v="For reports indicating a problem with wiring specific to the Fuel System. "/>
        <s v="The units and components that furnish hydraulic fluid under pressure to a common point (manifold) for re-distribution to other defined systems. For miscellaneous system parts other than components listed under other specific JASC Chapter 29 codes. Also, for reports of units or parts common to two or more components. "/>
        <s v="The portion of the main system which is used to store and deliver hydraulic fluid to the using system. Includes all hydraulic systems other than those designated emergency or standby. Does not include the supply valves to the using systems. Typical parts are tanks, accumulators, valves, pumps, levers, cables, line, hose, relief, shutoff vales, check valves, wiring, switches, external connectors, etc. "/>
        <s v="The component that provides for pressure surges to maintain a constant pressure in the system. Typical parts are accumulator, seal, end cap, air valve, etc. "/>
        <s v="The component which filters sediment from the hydraulic fluid in the main system. Typical parts are seal, gasket, housing, element, packing, etc. "/>
        <s v="The component that provides hydraulic fluid pressure to using systems but does not include the using systems. Includes power packs incorporating integral pumps, electric motors, and solenoids used in certain light aircraft models. Also includes pumps such as those used in flight control systems on large aircraft. Typical parts are pump, motor, shaft, brush, solenoid, case, power pack, seal, switch, etc."/>
        <s v="The manually actuated pump for emergency system pressure. Typical parts are handle, lever, seal, etc. "/>
        <s v="The unit which relieves system relief pressure at a preset pressure. Typical parts are seal, spring, housing, relief valve, etc. "/>
        <s v="The component which stores hydraulic fluid. Typical parts are reservoir, filler cap, filler neck, sight gauge, seal, etc. "/>
        <s v="The unit that maintains a preset operating system pressure to the using systems. Typical parts are regulator, seal, case, etc. "/>
        <s v="The portion of the main system which is classified as auxiliary, emergency, or standby, and which is used to supplement or take the place of the main hydraulic fluid to the using system. Does not include the supply valves to the using systems. Typical parts are tank, accumulator, valve, pump, lever, cables, switch, plumbing, wiring, external connectors, and miscellaneous auxiliary system parts other than those listed in JASC codes 2921 through 2934. "/>
        <s v="The component which provides for pressure surge to maintain a constant pressure in the auxiliary system. Typical parts are accumulator, seal, end cap and air valve, etc. "/>
        <s v="The component which filters sediment from the hydraulic fluid in the auxiliary system. Typical parts are seal, gasket, housing, element, and packing, etc. "/>
        <s v="The component which provides hydraulic fluid pressure to the using auxiliary system. Typical parts are pump, motor, shaft, brushes, case, seal, switches, etc. "/>
        <s v="The unit which relieves auxiliary system pressure. Typical parts are seal, spring, housing, relief valve, etc. "/>
        <s v="The unit which stores auxiliary hydraulic fluid. Typical parts are reservoir, filler cap, filler neck, sight gauge, etc. "/>
        <s v="The unit that maintains a preset operating system pressure to the using auxiliary hydraulic system. Typical parts are regulator, seal, case, etc. "/>
        <s v="For reports of hydraulic pressure and quantity indicating system parts other than the indicator or sensor or for parts common to both pressure and quantity systems. "/>
        <s v="The instrument and associated low pressure warning system that registers system pressure. Typical parts are indicator, warn lamp, bulb, etc. "/>
        <s v="The components that sense system pressure and transmit a signal to the cockpit indicator or low pressure warning lamp. Typical parts are transmitter, pressure switch, sensor, etc. "/>
        <s v="The instrument and associated low level warning system which registers reservoir fluid quantity. Typical parts are indicator, lamp, bulb, sight gage, etc. "/>
        <s v="The components that sense the fluid level and low level warning and transmit a signal to the quantity indicator. Typical parts are transmitter, sensor, float switch, etc. "/>
        <s v="For reports indicating a problem with wiring specific to the Hydraulic Power System. "/>
        <s v="The units and components which provide a means of preventing or disposing of formation of ice and rain on various parts of the aircraft. Includes miscellaneous items with insufficient information to file in a specific JASC 3000 series code. Does not include the basic windshield panel. "/>
        <s v="The system components and parts including the boots, which provide for wing and empennage leading edge ice prevention or removal. Does not include ducts upstream of the airfoil control/selector valves. Typical parts are timer, valve, switch, hose, flow valve, duct, duct coupling, thermostat, etc. "/>
        <s v="The system and components that eliminate or prevent the formation of ice in or around air intakes such as turbine engine cowling. Does not include engine anti-icing reports filed in JASC code 7510. Includes the electrically heated boot at the air intake lips. "/>
        <s v="The system and components which is used to clear, eliminate or prevent the formation of rain, ice or Typical parts are motor, actuator, wiper blade, hydraulic converter, shaft, line, switch, the electrical heating portion of heated glass panels, control units, alcohol deice system lines, tanks, pumps, valves, etc. "/>
        <s v="The system which is used to eliminate or prevent the formation of ice on antennas and radomes. "/>
        <s v="The system components and parts which are used to eliminate or prevent the formation of ice on propellers and rotors. Includes electrically heated systems, and alcohol spray systems. Does not include the system parts on the rotating portion of the propeller which are filed in JASC code 6112 or the heating mats on the rotating portion of the rotor in JASC code 6210 or code 6410. Typical parts are brush block, timer, switch, relay, harness, terminal block, etc. "/>
        <s v="The system that is used for prevention of ice in water supply and drain lines. "/>
        <s v="The system which is used to detect and indicate the formation of ice. Typical parts are panel, detector, etc. "/>
        <s v="For reports indicating a problem with wiring specific to the Ice/Rain Protection System. "/>
        <s v="The units and components which furnish a means of supporting and steering the aircraft on the ground or water, and make it possible to retract and store the landing gear in flight. Includes the functioning and maintenance aspects of the landing gear doors, but does not include the door structure, which is covered in JASC Chapter 52. Use this code for general landing gear reports with insufficient information for filing in a more specific JASC 3200 series code. "/>
        <s v="The wheel fairings and attaching parts. Typical parts are bracket, fender, fairing, etc. The fairing location such as &quot;nose wheel&quot; should be shown in the &quot;Part Location&quot; field. "/>
        <s v="The miscellaneous parts of the main landing gear system which cannot be directly associated with a specific main gear code, such as attachment, emergency flotation or strut, axle, truck, etc. This code is not to be used for the retraction/extension system or the doors. Landing gear location, left or right should be referenced in the &quot;Part Location&quot; field. "/>
        <s v="The parts and assemblies, which attach the main landing gear to the airframe, structure. An entry in the &quot;Part Location&quot; field should include a reference to &quot;left or right&quot; gear. Typical parts are fitting, bolt, U-bolt, casting, supports, attaching hardware, etc. "/>
        <s v="The helicopter inflatable floats and attaching parts which permit emergency landings on water. The float make and model, as well as the aircraft make and model should be included in the report. Typical parts are float valve, hose, bracket, cylinder, etc. "/>
        <s v="The main landing gear components and parts such as struts, axles, trucks which support the aircraft on the ground or water. Typical parts are shock device, torque link, beam and skid/shock device on rotorcraft. "/>
        <s v="The miscellaneous parts of the nose or tail gear system which cannot be directly associated with a specific nose/tail gear code such as attachment, struts, axles, etc. This code is not to be used for extension/retraction mechanism, steering/dampening system, or doors. "/>
        <s v="The parts and assemblies that attach the nose/tail gear to the airframe structure. Applicable to fixed or retractable type landing gear. "/>
        <s v="The nose gear component parts such as shock struts and axles, which support the aircraft on the ground. Torque links are included but steering/shimmy dampening systems and units are excluded. "/>
        <s v="The miscellaneous parts of the retraction and extension systems other than actuators, and door actuating mechanism. Location, such as nose, right or left main should be referenced in the &quot;Part Location&quot; field unless the defective part is common to all locations. Typical parts are leveling cylinders, centering system, actuator brackets, bungees, emergency extension system parts, uplocks/downlocks, uplock/downlock actuator, drag braces, etc. "/>
        <s v="The nose and main landing gear door actuating system parts other than the actuator. Excludes door structure and hinges, which are to be filed in JASC code 5280. Typical parts are bellcrank, rod, sequence valve, latch, lines, hoses, etc. "/>
        <s v="The actuating units that open and close the landing gear doors. Position on the aircraft (nose, left, or right main) should be shown in the &quot;Part Location&quot; field. "/>
        <s v="The actuating units which retract and extend the nose or main gear. This includes electric motors, hydraulic cylinders but not self-contained electric motor driven hydraulic pumps such as power packs, which are filed in JASC code 2913. Specify “main gear” or “nose gear” in the Location data field. "/>
        <s v="The selector valves, switches, or control levers used to direct a power source to actuators for gear retraction and extension. "/>
        <s v="The brake system miscellaneous parts other than the brake assembly, master cylinder, power valve and anti-skid system. Includes the pressure source and associated system for emergency brake actuation, and brake anti-ice system. Typical parts are line, hose, fitting, park brake valve, gauge, etc. "/>
        <s v="The system units and parts that automatically control brake pressure during landing roll to prevent tire skidding. Typical parts are transducer, control box, valve, etc. "/>
        <s v="The parts of the brake unit mounted at the wheels only. The position on the aircraft should be shown in the &quot;Part Location&quot; field. Typical parts are disc, cylinder, lining, seal, rotor, housing, etc. "/>
        <s v="The units that provide a power source for cylinder-power brake actuation. Does not include connecting lines to brake units, which are filed in JASC code 3240. Typical parts are seal, piston, housing, etc. "/>
        <s v="For reports of tire defects and failures. Include the manufacturer size and defect location in text. Identify the location of the tire in the &quot;Part Location&quot; field (i.e., nose, right main landing gear, &quot;NLG&quot;, or &quot;RT MLG&quot;). "/>
        <s v="For reports of defective wheel tire tubes. Include the manufacturer name, tube type and size. "/>
        <s v="For reports of defective wheels, skis or seaplane floats and associated parts such as bearings, dust seals, bolts. The &quot;Part Name&quot; field should not refer to a part of the wheel which is defective such as &quot;rim&quot; or &quot;half&quot; that does not have separate part numbers. Such entries should be placed in the text. Identify the location of the wheel in the &quot;Part Location&quot; field (i.e., nose, right main landing gear, &quot;NLG,&quot;or &quot;RT MLG&quot;). The wheel, ski or float make, model, and part number should also be included in the report.  "/>
        <s v="The miscellaneous system parts other than the actuator, which provide for aircraft directional control on the ground. Includes main gear steering systems. Does not include wheel-braking systems. Typical parts are, cable, rod end, collar, line, valve, accumulator, etc. "/>
        <s v="The actuator which turn the wheel(s) by a power source for controlling direction of movement on the ground. Typical parts are cylinder, seal, etc. "/>
        <s v="The devices mounted on steerable wheel forks to reduce shimmy. Typical parts are seal, spring, housing, etc. "/>
        <s v="The system parts which provide indication and warning of the landing gear position. Includes gear safety switches which prevent inadvertent actuation such as squat or air/ground sensor. Typical parts are relay, switch bracket, lamp, horn, uplock switch, downlock switch, in transit switch, etc. "/>
        <s v="The devices such as tail skids on tricycle gear aircraft used to stabilize the aircraft on the ground and to prevent ground contact damage. This code is also used for supplementary wheels on rotorcraft, skids for ground handling but not for skids or amphibian/seaplane floats, hull or associated retractable landing gear. This code is not for auxiliary or emergency landing gear extension systems which are filed in JASC code 3230. "/>
        <s v="For reports indicating a problem with wiring specific to the Landing Gear System. "/>
        <s v="The units and components which provide aircraft navigational information. For reports which are of a general nature relating to the navigation systems. Also, for reports on equipment utilized in the flight inspection of airways systems (excluding avionics equipment normally used for flight operations of the aircraft). Use this code for reports with insufficient information to file in a more specific JASC 3400 series code. Typical flight inspection equipment would be computers, recorders, nav comms, guidance equipment, etc. "/>
        <s v="The system which senses environmental conditions and uses the data to influence navigation. "/>
        <s v="The system which provides a source of ram or static air for distribution to using instruments and pressure differential units such as automatic landing gear extender, altimeter, airspeed and rate of climb. Does not include the using units, instruments, the anti-ice heating elements, or the associated circuitry and switches which are filed in JASC code 3030. Typical parts are air pick up heads, lines, fittings, drain valves, static port, selector valve, etc. "/>
        <s v="The unit mounted in the engine induction air intake to sense and transmit temperature to the cockpit indicator. Also for the sensors and instruments which measure and indicate the temperature of ambient air outside the aircraft. Includes associated circuitry and related parts. Typical parts are sensor, indicator, case, etc. "/>
        <s v="The instrument which senses and indicates the rate of climb or descent of an aircraft. Does not include the associated static system. Includes the instantaneous vertical speed indicator (IVSI). "/>
        <s v="The instrument which measures and indicates speed of the aircraft. Does not include the Doppler indicator which are filed in JASC code 3443. "/>
        <s v="The system components and parts, including the computer which sense, transmit and provide warning when operating air speed limits are exceeded. Typical parts are transducer, stall warning detector, switch, vane, horn, lamp, warning unit computer, module, etc. "/>
        <s v="Altimeters and barometric encoders used to measure and indicate altitude. Also includes the unit which senses and alerts to a change in a preselected altitude. Does not include the Ground Proximity Systems and radio/radar altimeters which are filed in JASC codes 3444. Typical parts are dial, case, pointer, spring, etc. "/>
        <s v="The computer and its integral parts which receives data from various environmental sensing systems, computes this data, and makes it available to the various navigation systems. Does not include external hardware such as cables, mounting racks, remote switches, etc., which are filed in JASC code 3410. "/>
        <s v="The system components and parts, including the computer which sense, transmit and provide aural, visual and stick shaker warning of an aircraft in an impending flight stall condition. Typical parts are transducer, stall warning detector, switch, vane, horn, lamp, stick shaker, heater element, warning unit computer, module, etc. "/>
        <s v="The system components and parts which use magnetic, gyroscopic, and inertia forces to indicate an aircraft attitude and direction. Use this code for reports with insufficient information to file in JASC codes 3421 through 3425. Includes such items as the inertial reference system (IRS), etc. "/>
        <s v="The gyroscopic unit which supplies attitude information to the necessary systems; for instance, vertical reference outputs for use as roll and pitch data to the autopilot computer. Includes the instruments operating by the gyroscopic principle, driven by air flow or an electric motor. Typical parts are vertical gyro and the gyro horizon. "/>
        <s v="The unit operating by gyroscopic principle and driven by airflow or an electric motor, which provides heading (direction) references relative to a preset heading in degrees of the compass. Also for the flux unit detector which senses the earth's magnetic field and uses this data to correct for gyro drift. Typical parts are gyro, rotor, bearing, etc. "/>
        <s v="The instrument which indicates the magnetic heading of an aircraft by self contained magnetized needles. Typical parts are compensator, adjusting screw, gasket, float, case, etc. "/>
        <s v="The instrument actuated by gyroscopic forces and driven by air flow or electric motor to indicate both rate of turn and angle of bank. "/>
        <s v="The system which computes, interrogates, and continuously displays basic attitude, position, and steering information in order to maintain a particular course, heading, or attitude. Does not include flight management system components, which should be assigned to JASC code 3460. Typical parts are integrated flight annunciator, integrated flight comparator, integrated flight computer/amplifier, integrated flight control and integrated flight indicators (i.e., horizontal situation indicator (HSI), attitude and direction indicator (ADI), attitude direction unit (ADU), heading and direction indicator (HDI), radio direction indicator (RDI), course direction indicator (CDI), flight director indicator (FDI), pictorial navigation indicator, flight command indicator, steering computer utilized in the integrated flight instrument systems, and other components such as cables, connectors, etc. "/>
        <s v="The system providing guidance during approach, landing and taxiing. Includes such items as, ILS, paravisual director, ground guidance systems, markers, etc. "/>
        <s v="The electronic portion of an instrument landing system (ILS) that indicates the centerline of the runway to the pilot. For reports on localizer/very high frequency omni range (VOR) systems. Typical parts are receiver, antenna, indicator, circuit breaker, switch, antenna coax, etc. "/>
        <s v="The system which provides an instrument needle reference from an electronic signal radiated from a ground transmitter to enable the pilot to fly the proper glide path for landing under instrument meteorological conditions. Typical parts are circuit breaker, switch, receiver, antenna, indicator, etc. "/>
        <s v="The instrumental landing system operating in the microwave spectrum which provides lateral and vertical guidance to aircraft having compatible avionics equipment. Typical parts are receiver, antenna, control panel, etc. "/>
        <s v="The system which provides an aural and visual indication of passage over specified points on the glide path for landing under instrument meteorological conditions. NOTE: In instances where the control panel is an integral portion of the audio control panel, it would be filed in JASC code 2350. Typical parts are marker beacon antenna, receivers, visual/aural indication units, marker light, control panel, etc. "/>
        <s v="The flight instrument system that allows the pilot of an aircraft to watch the flight instruments while looking ahead of the aircraft. Includes the display screen which allows information to be visually presented to the pilot while looking through the windscreen or at the control panel. "/>
        <s v="The flight instrument system that allows the pilot to detect strong horizontal or vertical wind shift that acts at right angles to the direction the wind is blowing. Includes the outboard sensors, indicators, and the warning system which notifies the pilot of the appropriate corrective action maneuver to take. "/>
        <s v="The system which provides information to determine position and is primarily independent of ground installations. Use this code for reports of a general nature or for reports containing insufficient information to file in a more specific code identified in JASC codes 3441 through 3446. Typical parts are star tracker, sextants/octants, etc. "/>
        <s v="The navigation system which relies upon gyro platforms and accelerometers for its operation. Includes the control panel for the inertial navigation system; the instruments which receives their signal from the Inertial Navigation Unit (INU); and the unit containing the inertial platform and digital computer portion of the system. Use this JASC code for hardware components which do not have specific JASC codes assigned to them or when a system malfunction or failure occurs but the exact cause is not known. Typical parts are mode selector unit (MSU), control display unit (CDU), remote display unit (RDU), etc. "/>
        <s v="The system components and parts which transmits and receives a signal independent of ground facilities to determine the relative position of adverse weather cells. Typical parts are transceiver, antenna, control panel for the weather avoidance radar system, accessory synchronizers, servo amplifier, scope, etc. "/>
        <s v="The airborne radar system which utilizes the Doppler effect to measure and display ground speed, drift angle, cross track, etc. "/>
        <s v="The system which detects and alerts flight crew to potential terrain hazards. Includes the antenna which transmits and receives an electronic signal for the radio altimeter equipment used for terrain-to-aircraft distance. Also includes the component which interprets a radio signal reflected back to a receiver to determine distance from the nearest terrain; and the component which process the warning computer input signals from various sources in order to determine if and when the crew should be alerted of a terrain hazard. "/>
        <s v="The system which provides information to determine aircraft position and is primarily independent of ground installations (i.e., traffic alert and collision avoidance system -TCAS). Use this code only if the specific system creating the problem cannot be established. Typical parts are collision avoidance monitoring units, etc. "/>
        <s v="The non radar weather system and components which sense the electrostatic charges accumulated around a storm cell in order to &quot;map out&quot; that cell on an indicator. "/>
        <s v="The system which provides information to determine position and is mainly dependent on ground installations. Use this code for reports of a general nature or for those with insufficient information to file in a more specific JASC code identified in JASC codes 3451 through 3457. "/>
        <s v="The systems which measures time-to-station, ground speed, and distance to a known transmitter location by transmitting and receiving electronic pulse signals (i.e., distance measuring equipment ­DME; ultra high frequency tactical air navigational aid -TACAN). Typical parts are antenna, control unit, transceiver, coaxial cables, etc. "/>
        <s v="The air traffic control (ATC) system which receives coded signals from a ground station and transmits a coded reply for altitude reporting and identification purposes. Typical parts are transponder, antenna, control unit, transceiver, coaxial connecting cables, etc. "/>
        <s v="The radio navigation system and associated components and parts which provides for long range navigation (LORAN) enroute when operating on signals from ground based master and slave transmitting stations. Typical parts are antenna, coupler, CPU, receiver, indicator, etc. "/>
        <s v="The radio navigation system in the very high frequency (VHF) band used for determining position relative to a ground transmitter and permits selection of an infinite number of magnetic courses for navigation to a transmitter (i.e., visual omnirange -VOR system). Typical parts are receiver, antenna, control panel, etc. "/>
        <s v="The low frequency band system which receives a signal from a non-directional radio beacon to determine relative position from the beacon location (i.e., automatic direction finder -ADF system). Typical parts are antenna, control unit, receiver, coaxial cables, etc. "/>
        <s v="The low frequency navigation system which provides for system geographical location of the aircraft on a worldwide basis when operating on signals from ground-based OMEGA and VHF transmitting stations. Typical parts are antenna, control unit or receiver, coaxial connecting cable, remote switches, connectors, etc. "/>
        <s v="The systems which are mainly dependent upon signals from ground transmitters or orbital satellites for their operations; systems such as VOR, ADF, DME, etc. Use this JASC code when there is insufficient information to assign one of the specific using system codes. Typical parts are antenna, control unit or receiver, coaxial connecting cable, remote switches, connectors, etc. "/>
        <s v="The hardware systems which combines navigational data to compute or manage the aircraft's geographical position or theoretical flight path. Typical parts are course computers, flight management computers, performance data computers, and associated control display units, warning annunciators, etc. "/>
        <s v="The software system which combines navigational data to compute or manage the aircraft's geographical position or theoretical flight path. "/>
        <s v="For reports indicating a problem with wiring specific to the Navigation Systems. "/>
        <s v="The units and components which store, regulate, and deliver breathing oxygen to the passengers and crew. Typical parts are bottles, relief valves, shut-off valves, outlets, regulators, masks, walk-around bottles, etc."/>
        <s v="The portion of the main system which furnishes oxygen to the crew. "/>
        <s v="The portion of the main system which furnishes oxygen to the passengers. "/>
        <s v="The equipment attached to the portable bottle to regulate and dispense breathing oxygen, including the storage bottle for the portable oxygen system. "/>
        <s v="For reports indicating a problem with wiring specific to the Oxygen System. "/>
        <s v="The airborne auxiliary power units (APU) installed on aircraft for the purpose of generating and supplying a single type or combination of auxiliary electric, hydraulic, pneumatic or other power. Does not include generators, alternators, hydraulic pumps, etc., or their connecting systems which supply and deliver power to their respective aircraft systems. Use this code for reports of a general nature with insufficient information to file in a specific JASC 4900 series code, or for reports which involve two or more APU systems. An entry &quot;APU&quot; is acceptable if no specific part is reported. The APU as well as aircraft make and model should be reported if known. "/>
        <s v="The system of cowling and other components used to cover the auxiliary power unit, and contain any broken parts in the event of an external failure. "/>
        <s v="For reports of basic engine defects such as compressor, turbine, cases other than specific systems shown in other APU sub-systems such as fuel, ignition, exhaust, starting and controls. The APU make and model should be included if available. Typical parts are turbine, bearing, seal, impeller, blade, case, burner can, etc. "/>
        <s v="The system and components which furnishes fuel from the aircraft tanks to the APU fuel control and associated injector nozzles. Including the unit which provides fuel at the proper pressure for fuel control operation; and the unit controlling and injecting metered fuel to the engine burner can section. Typical parts are shutoff valve, line, fitting, etc. "/>
        <s v="The system units used to start the APU engine. Including the unit which provides a power source to the igniter during the starting cycle. Typical parts are ignition unit, magneto, igniter, starter, etc. "/>
        <s v="The system and components which provide and control a source of pressure and high volume of air for aircraft using systems such as engine starting, cabin air conditioning prior to starting engines. Typical parts are duct, bleed valve, clamp, seal, etc. "/>
        <s v="The system components which electrically and manually control operation of the APU engine. Typical parts are relay, control box, etc. "/>
        <s v="For general reports of APU operation indicating including the temperature indicator, tachometer generator or indicator (engine speed). Includes the instrument and associated warning system which sense, transmits, and indicates APU engine speed and temperatures to the flight crew. "/>
        <s v="The components and parts which collect and direct exhaust gasses from the APU turbine to the aircraft exterior. Includes the movable door fairing. Typical parts are nozzle, door, actuator, seal, clamp, and shield. "/>
        <s v="The system and components used for APU engine lubrication. Typical parts are filter, pump, relief valve, hose, line, etc. "/>
        <s v="For reports indicating a problem with wiring specific to the APU System. "/>
        <s v="Part 31 Category 1"/>
        <s v="The removable units used for entrance or exit, and for enclosing other structure contained within the fuselage. Includes passenger and crew doors, cargo doors, emergency exits, etc. Electrical and hydraulic systems associated with door control are included as appropriate. Use this code for door reports of a general nature which affect two or more specific type of doors or are reported with insufficient information to file in a more specific JASC 5200 series code. "/>
        <s v="For reports of cabin entrance doors. Does not include door frames, warning systems, or cabin emergency exit doors/hatches. Typical parts are hinges, actuators, latches, handle, seals, structure, spring, cable, bellcrank, skin, etc. "/>
        <s v="For reports of emergency exit doors, windows and hatches. Typical parts are pan, hinge, latch, hook, etc. "/>
        <s v="For exterior doors used to gain access to cargo or baggage storage areas. Does not include door frames on fuselage, door warning or compartment interior furnishings. Typical parts are door structure, seal, hinge, latch, latch pin, handle, skin, etc. "/>
        <s v="For reports pertaining to exterior doors used to gain access for servicing aircraft systems and equipment. Does not include the fluid service doors which are covered in JASC 5246. "/>
        <s v="For reports pertaining to the galley door. Typical parts are hinges, structure, and the latch mechanism. "/>
        <s v="For reports pertaining to the electrical/electronic compartment doors. Typical parts are hinges, structure, and the latch mechanism. "/>
        <s v="For reports pertaining to the hydraulic compartment doors. Typical parts are hinges, structure, and the latch mechanism. "/>
        <s v="For reports pertaining to the accessory compartment doors. Typical parts are hinges, structure, and the latch mechanism. "/>
        <s v="For reports pertaining to doors used to gain access to the air conditioning compartment system and components. Typical parts are hinges, structure, and the latch mechanism. "/>
        <s v="For reports of service doors used to gain access to fluid service areas, excluding compartment doors which are filed in JASC code 5243. Typical parts are hinges, structure, and the latch mechanism. "/>
        <s v="For reports of doors used to gain access for servicing the APU and components. Typical parts are hinges, structure, and the latch mechanism. "/>
        <s v="For reports pertaining to the tail cone door. Typical parts are hinges, structure, and the latch mechanism. "/>
        <s v="For reports of doors within the fuselage in fixed partitions. Typical parts are structure, hinges, latches, lining but does not include doors in movable partitions. "/>
        <s v="For reports of cabin entrance stairs which operate in conjunction with but are not an integral part of entrance doors. Typical parts are structure, actuator, controls and handrails, step, cable, bungee, latch hook, latch, bracket, bellcrank, etc. "/>
        <s v="The system which is used to indicate to flight crews whether the exterior doors are closed and properly latched. Does not include the landing gear position warning indications which are covered in JASC code 3260. Typical parts are switch, lamp, horn, relay, etc. The suspect door should be identified if known. "/>
        <s v="For reports pertaining to the structural aspects of landing gear doors including hinges and seals on the wing, landing gear, and fuselage mounted doors. The door position on the aircraft or landing gear (i.e., nose, right main outboard, etc.) should be shown in the part location field. Does not include the operating mechanism or position indicating or warning system which is filed in JASC codes 3231 or 3260."/>
        <s v="For reports indicating a problem with wiring specific to the Door Systems. "/>
        <s v="For reports of structural units and associated components and members which make up the compartments for crew, passengers, equipment, cargo, plus the structure of the envelope and gondola of airships. "/>
        <s v="For reports of defective aerial tow equipment including the attachments on fuselage and release mechanism. "/>
        <s v="For reports of the structure including exterior skin and truss framework of tail booms on rotorcraft. Includes attach fittings, etc., for tail boom and stabilizer surfaces. Typical parts are bulkhead, bracket, frame, frame tube, plate, etc. "/>
        <s v="For general reports of fuselage structure defects which affect two or more related parts or are reported with insufficient information to file in a more specific JASC 5300 series code. Use of this code should be avoided if possible. "/>
        <s v="For reports of the main fuselage frames. The associated attach fittings are covered in JASC code 5320. "/>
        <s v="For reports of the main fuselage bulkheads and the associated attach fittings. "/>
        <s v="For reports of the main fuselage longerons/stringers. "/>
        <s v="For reports of the main fuselage keel beams. "/>
        <s v="For reports of the main fuselage floor beams. "/>
        <s v="For reports of miscellaneous structure on the main fuselage structure which aids in the support of the primary structure. Includes such items as brackets, channels, stiffeners, clips, doublers, etc. Does not include movable partitions which are covered in JASC Chapter 25."/>
        <s v="For reports of the interior floor panels within the main fuselage structure. "/>
        <s v="For reports of the internal mounting structure which aids in the support of the fuselage structure. "/>
        <s v="For reports of the internal stairs which are part of the fuselage structure. "/>
        <s v="For reports of the fixed partitions which are part of the fuselage structure. "/>
        <s v="For reports of the exterior covering of the fuselage including access covers. "/>
        <s v="For reports of the fittings on the fuselage used for the attachment of doors, wings, stabilizers, landing gear, engine and rotor pylons, and the support of equipment within the fuselage. For reports of fuselage attach fittings that can not be specifically identified in JASC codes 5341 through 5347. "/>
        <s v="For reports of the fittings on the fuselage used for the attachment of the stabilizers "/>
        <s v="For reports of the fittings on the fuselage used for the attachment of the landing gear. "/>
        <s v="For reports of the fittings on the fuselage used for the attachment of the doors. "/>
        <s v="For reports of the fittings on the fuselage used for the attachment of equipment. "/>
        <s v="For reports of the fittings on the fuselage used for the attachment of the powerplant. (i.e., the center engine on tri-engine airplanes). "/>
        <s v="For reports of the fittings on the fuselage used for the attachment of seats and cargo restraint mechanisms. "/>
        <s v="For reports of all fixed and removable aerodynamic fairings between the fuselage and wing/flap/empennage/pylon/nacelle attach points, tail cones and radomes. Also includes the fairings on rotorcraft tail cones. Typical parts are tail, radome, fairing, stiffener, skin, screw, fillet, etc."/>
        <s v="For reports indicating a problem with wiring specific to the Fuselage System. "/>
        <s v="For reports of structural units and associated components and members which furnish a means of mounting and housing the powerplant or rotor assembly. Includes the structure of powerplant cowling inclusive of the structural portion of the inlet whether or not integral with the aircraft. Structural portions of the exhaust system are excluded where they are not integral with the airframe. Use this code when there is insufficient information to file in a more specific JASC 5400 series code. NOTE: The use of this code should be avoided if possible as a reported defect is not likely to involve both pylon and nacelle. "/>
        <s v="For reports of the structure which houses and supports powerplants. Includes the firewall and all structure aft on multi-engine aircraft and firewalls on single engine aircraft. Does not include engine mounting or cowling. "/>
        <s v="For reports pertaining to the main frame, spar, or rib structure on the nacelles or pylons. "/>
        <s v="For reports pertaining to the bulkhead or firewall structure on the nacelles or pylons which houses and supports the powerplants. Does not include the engine mounting or cowling. Typical parts are firewall, bulkhead, skin, stringer, beam, splice plate, etc. "/>
        <s v="For reports pertaining to the longeron or stringer structure on the nacelles or pylons. "/>
        <s v="For reports pertaining to the plates or skins on the nacelles or pylons. "/>
        <s v="For reports on the fittings on the nacelles/pylons used for the attachment to its connecting structure, powerplant, thrust reverser, and and for the support of equipment within the nacelle/pylon."/>
        <s v="For reports of miscellaneous structure on the nacelle/pylon structure which aids in the support of the primary structure. Includes such items as brackets, channels, stiffeners, doublers, clips, etc. "/>
        <s v="For reports indicating a problem with wiring specific to the Nacelle/Pylon System. "/>
        <s v="The horizontal and vertical stabilizers include the structure of the elevator and rudder. For general reports of empennage structure which affect two or more surfaces or are reported with insufficient information to file in a more specific JASC 5500 series code. This code is also used for reports that pertain to flying wires."/>
        <s v="For reports pertaining to the structural aspects of horizontal stabilizer and stabilators or canard. Includes fuselage and boom-to-surface attach fittings. Does not include actuating mechanism filed in JASC code 2742. "/>
        <s v="For specific reports of spars/ribs on the horizontal stabilizer. "/>
        <s v="For specific reports of plates/skins on the horizontal stabilizer. "/>
        <s v="For reports pertaining to the structure and attachment of the tab surface mounted on movable stabilizers and stabilators. Includes hinge brackets and bearings/bushings. Does not include the actuating mechanism filed in JASC code 2740. Typical parts are hinge, skin, rib, spar, etc. "/>
        <s v="For reports of miscellaneous structure on the horizontal stabilizer structure which aids in the support of the primary structure. Includes such items as brackets, channels, stiffeners, doublers, clips, etc. "/>
        <s v="For reports pertaining to the structural aspects of the movable airfoil hinged to the horizontal stabilizer for longitudinal control. Includes the &quot;ruddervator&quot; on V-tail aircraft and balance weights. Does not include the stabilator structure which is filed in JASC code 5510 or the torque tubes which are filed under the actuating mechanism in JASC code 2730. Typical parts are hinge, hinge fittings, bearing, bolt, miscellaneous structure, etc. "/>
        <s v="For specific reports of spars/ribs on the elevator. "/>
        <s v="For specific reports of plates/skins on the elevator. "/>
        <s v="For reports pertaining to the structure of elevator trim surfaces hinged to elevators and &quot;ruddervators.&quot; Includes hinge fittings and associated bearings and bolts. Does not include actuating mechanism filed in JASC code 2731."/>
        <s v="For reports of miscellaneous structure on the elevator structure which aids in the support of the primary structure. Includes such items as brackets, channels, stiffeners, doublers, clips, etc. "/>
        <s v="The structural aspects of the fixed vertical surface attached to the fuselage including the dorsal fin. "/>
        <s v="For specific reports of spars or ribs on the vertical stabilizer. "/>
        <s v="For specific reports of plates or skins on the vertical stabilizer. "/>
        <s v="For reports pertaining to the ventral structure and skin of the ventral fin mounted on the lower, aft fuselage for added directional stability. Typical parts are skin, rib, rivet, and miscellaneous parts, etc."/>
        <s v="For reports of miscellaneous structure on the vertical stabilizer structure which aids in the support of the primary structure. Includes such items as brackets, channels, stiffeners, doublers, clips, etc. "/>
        <s v="For reports pertaining to the structural aspects of the vertical airfoil hinged to the vertical stabilizer. Does not include the actuators, actuator mechanism or mounting which are filed in JASC code 2720. Typical parts are hinge, hinge fittings, bearing, bolt, miscellaneous structure, etc. "/>
        <s v="For specific reports pertaining to spars or ribs on the rudder structure. "/>
        <s v="For specific reports pertaining to plates or skins on the rudder structure. "/>
        <s v="For reports pertaining to the structure of the movable surface hinged to the rudder surface for directional trim. Typical parts are skin, hinge fitting, spar, rib. The actuating mechanism is filed in JASC code 2720. "/>
        <s v="For reports of miscellaneous structure on the rudder structure which aids in the support of the primary structure. Includes such items as brackets, channels, stiffeners, doublers, clips, etc. "/>
        <s v="For miscellaneous reports of fittings on the empennage structure which are used for the support of the flight control, but are not specifically addressed in JASC codes 5551 through 5554. "/>
        <s v="For specific reports pertaining to the fittings on the horizontal stabilizer which are used to support equipment within the structure. "/>
        <s v="For specific reports pertaining to the fittings on the elevator or elevator tab which are used to support equipment within the structure. "/>
        <s v="For specific reports pertaining to the fittings on the vertical stabilizer which are used to support equipment within the structure. "/>
        <s v="For specific reports pertaining to the fittings on the rudder or rudder tab, which are used to support equipment within the structure. "/>
        <s v="For reports indicating a problem with wiring specific to the Stabilizer Systems. "/>
        <s v="For reports pertaining to the fuselage and crew compartment windows inclusive of windshields. For reports of cockpit and cabin window or windshield defects reported with insufficient information to file in a specific JASC 5600 series code. "/>
        <s v="For reports of all cockpit windows, cockpit overhead canopies, observation windows, and windshield panels in the flight compartment. Includes attachment and sliding feature of sliding windows. For cockpit windows including the breakage of electrically heated windshield panels regardless of cause. Does not include the heating aspects associated circuitry of heated windshields, which is filed in JASC code 3040. Typical parts are windshield, sliding window, seal, frame, panel, latch, hinge, chin bubbles, etc. "/>
        <s v="For reports of cabin mounted windows in the passenger compartments. Includes the inner and outer windows, frame attaching hardware, picture windows. Does not include the windows in the escape hatches which are filed in JASC code 5220. "/>
        <s v="For reports of windows mounted in doors. Does not include emergency exit windows which are filed in JASC code 5220. "/>
        <s v="For windows used for examining compartments and equipment in and about the aircraft such as door latches, and cargo bays. "/>
        <s v="For reports indicating a problem with wiring specific to the Window System. "/>
        <s v="For reports pertaining to the center wing and outer wing structural units and associated components and members which support the aircraft in flight. This code should be used for general reports of the primary wing structure. "/>
        <s v="For general reports of wing structure defects which affect two or more related parts or are reported with insufficient information to file in a more specific 5700 JASC code. Does not include reports pertaining to fuel tank sealing which are filed in JASC code 2810. Excessive use of this code should be avoided if possible. "/>
        <s v="For reports pertaining to the spar in the wing structure. "/>
        <s v="For reports pertaining to the ribs/bulkhead in the wing structure. "/>
        <s v="For reports pertaining to the longerons or stringers in the wing structure. "/>
        <s v="For reports pertaining to the center wing box structure. "/>
        <s v="For reports of the auxiliary or miscellaneous wing structure. Includes the secondary items used for attachment. Does not include reports for plates or skins. Typical parts are wing tip, clips, brackets, channels, angles, stiffeners, doublers, etc. "/>
        <s v="For reports of the exterior covering of the wing including the access covers, tip tank fillets, or fairings. Includes the leading edge and trailing edge skin and wing mounted fuel compartment panels. "/>
        <s v="The structure on the wing used for the attachment of fuselage, nacelle or pylon, and landing gear to the wing and for the support of equipment within the wing. Use this code for reports of wing attachments that can not be specifically identified in JASC codes 5741 through 5744. Does not include flight control or landing gear actuator support fittings which should be coded in the appropriate JASC 2700 or 3200 series code. "/>
        <s v="The fittings on the wing used for attachment to the fuselage structure. "/>
        <s v="The fittings on the wing used for attachment to the nacelle/pylon. "/>
        <s v="The fittings on the wing used for attachment to the landing gear. "/>
        <s v="The fittings on the wing used for attachment to the control surface. "/>
        <s v="For reports of a general nature involving the control surfaces which are attached to the wing. "/>
        <s v="For reports pertaining to the structural aspects of the aileron mounted on the trailing edge of wing. Includes hinges, balance weights. Does not include operating mechanism which causes the surface to move which is filed in JASC code 2710. Typical parts are skin, rib, spar, hinge, bracket, bolt, bearing, bushing, balance weight, etc. "/>
        <s v="For reports pertaining to the structural aspects of the surface mounted at the trailing edge of the aileron for lateral trim. Does not include the operating mechanism filed in JASC code 2711. Typical parts are spar, skin, hinge, bracket, bolt, bearing, bushing. "/>
        <s v="For reports pertaining to the structural aspects of the flap surface mounted on the trailing edge of the wing (includes fore, mid, and aft segments). Does not include the operating mechanism such as the actuators, brackets, hydraulic or electric motors. Typical parts are skin, rib, spar, flap track, roller, flap carriage, bearing, bolt, rivet, etc. "/>
        <s v="For reports pertaining to the structural aspects of the wing leading edge device control surface. Includes hinge, brackets, bolts but does not include actuators or actuator mounting brackets which are filed in JASC code 2782. Typical parts are skin, rib, track, roller, bearing, carriage, etc. "/>
        <s v="For reports pertaining to the structural aspects of the movable surface on the upper surface of the wing for drag and lift reducing functions. Does not include operating mechanism such as actuators, hoses, lines which are filed in JASC codes 2760 and 2761. Typical parts are skin, rib, gusset plate, spoiler and actuator support fittings. "/>
        <s v="For reports indicating a problem with wiring specific to the Wing Systems. "/>
        <s v="The complete mechanical or electrical propeller, governor, alternators, pumps, motors those units and components external to or integral with the engine used to control the propeller blade angle. Includes the propulsor duct assemblies, aerodynamic fairing of mechanical components, stators, vectoring systems, etc. Use this code for reports with insufficient information to file in a more specific JASC 6100 series code. "/>
        <s v="For reports of propeller assembly malfunctions excluding controlling aspects, with insufficient information to file in a more specific JASC 6100 series code, or for conditions which affect two or more parts of the propeller such as hub and blades. Includes the propeller retaining nut, etc. "/>
        <s v="For reports of blade defects other than deice boots. Includes retaining clamps and blade pitch change actuating mechanism which rotates with the propeller. Typical parts are blade, clamp, link, motor, counterweight, bearing, etc. "/>
        <s v="For reports of defective deice/anti-ice system parts on the rotating parts of the propeller such as blades or spinner. Does not include the power source, controls or other non-rotating system parts in JASC code 3060. Typical parts are boot, cuff, heat element, slip ring, etc. "/>
        <s v="For reports of defective propeller spinner assemblies. Typical parts are shell, backplate, bulkhead, rivets, screw, nut plate, brackets, etc. "/>
        <s v="For reports of defective hubs which house and support the rotating blades. Includes the dome, but not the blade actuating mechanism filed in JASC code 6111 or the attachment to engine flange in JASC code "/>
        <s v="For general reports of propeller speed controlling other than the governor unit or the synchronizer. Includes the controlling systems of propellers regardless of the propeller type. (Includes propeller regulator, negative torque switch, and the rigging mechanism). Also includes governor control linkage, levers, cable, and associated brackets from the cockpit to the governor; and the feather and unfeathering systems except the pump and accumulator. Typical parts are cable, bellcrank, lever, rod end, pressure switch, solenoid valve, beta switch, etc. "/>
        <s v="The unit which controls the synchronization of propellers on multi-engine aircraft. Typical parts are synchronizer actuator, computer, synchrophaser, control unit, etc. "/>
        <s v="The unit which controls the propeller blade angle, but is limited to parts in and on the governor. Does not include airframe furnished control linkage from the cockpit which is filed in JASC code 6120. The component make and model should be included in the report as well as the number of the defective part. Typical parts are shaft, flyweight, governor, spring, arm, seal, beta valve, pilot valve, head, etc. "/>
        <s v="The component and parts which store and deliver an energy charge for propeller feathering and unfeathering. Includes the pump and associated motor, switch, circuitry and plumbing which provides the force for feathering the propeller blades for stopping the engine's rotation. Does not include propeller feathering system components which are coded in JASC code 6120, such as lever rod end, adjustment screw, solenoid, valves, etc. Typical parts are pump, motor, switch, accumulator, air valve, seal, etc. "/>
        <s v="The system components and parts which decrease run-down time or stop propeller rotation during engine power off conditions. This code is applicable to turboprop engines. "/>
        <s v="The system components and parts which indicates the operation or activation of propeller systems. Typical parts are switch, lamp, connector, harness, indicator, etc. "/>
        <s v="For reports indicating a problem with wiring specific to the Propeller/Propulsor Systems. "/>
        <s v="For general reports of rotorcraft main rotor systems with insufficient information to file in a more specific JASC 6200 series code. Excessive use of this code should be avoided if possible. "/>
        <s v="For reports of defective blades including attachment to the rotor head and heating mats on the blades for anti-icing. Also includes tilt rotor blades. Does not include the anti-icing system which is filed in JASC code 3060, or the rotor head which is filed in JASC code 6220. Typical parts are blade, attach bolt, bushing, etc."/>
        <s v="The rotating assembly which supports the main rotor blades including blade folding system. Includes the swashplate if it is an integral part of the mast head assembly. Also includes the head mechanism on tilt rotor aircraft. Typical parts are sleeve, spindle, damper, fairing. Does not include the controlling aspects in JASC code 6710. "/>
        <s v="The vertical shaft which supports the main rotor head. Typical parts are shaft, bearing, guide, mast, seal, swashplate, etc. "/>
        <s v="The system used to indicate the operation or activation of the main rotor. Includes lights, gauges, switches, wiring, etc. "/>
        <s v="For reports indicating a problem with wiring specific to the Main Rotor System. "/>
        <s v="For general reports of main rotor drive system with insufficient information to file in a more specific JASC sub-system code. Excessive use of this code should be avoided if possible. "/>
        <s v="The drive shaft between the engine and the main gearbox including the clutch and freewheel units (if applicable), and tilt rotor interconnect system. Typical parts are clutch, shaft, coupling, bearing, boot, seal, sync shaft, pulley, pulley bracket, belt, etc."/>
        <s v="The component which transmits engine power to rotary motion in the main rotor mast. Includes mechanical power take-off and accessory drives but does not include the accessories such as hydraulic pumps and alternators. Includes gearbox lubricating system. Typical parts are gearbox, case, shaft, gear, pump, seal, sun gear, etc. "/>
        <s v="The system which reduces rundown time or stops rotor rotation during engine power off conditions. Typical parts are brake, caliper, lining, seal, check valve, etc. "/>
        <s v="The component which provides a cooling air flow to the rotorcraft piston engine cylinders, oil coolers, etc. Typical parts are fan, shroud, blade, impeller, duct, drive belt, stator, etc. "/>
        <s v="The suspension system for the transmission mounting in airframe. Typical parts are suspension bars, isolation mount, etc. "/>
        <s v="The indicators, sensors/transmitters and associated systems which indicate operation or activation of rotor systems. Typical parts are tachometer, transmitter, circuit breaker, wiring harness, light, switch, indicator, needle, etc. "/>
        <s v="For reports indicating a problem with wiring specific to the Main Rotor Drive System. "/>
        <s v="For general reports of the rotorcraft tail rotor system reported with insufficient information to file in a more specific tail rotor system. Avoid excessive use of this code if possible. "/>
        <s v="For reports of defective tail rotor blades including heating mats for anti-icing but not the anti-icing system in JASC code 3060. Also includes attachment to rotor head. Typical parts are blade, attach bolt, etc. "/>
        <s v="The rotating assembly which supports the tail rotor blades. Does not include the controlling aspects which are filed in JASC code 6720. Typical parts are trunnion, fairing, damper plate, shaft, hub, etc. "/>
        <s v="The indicators, sensors, transmitters, and associated systems which indicates operation or activation of the tail rotor system. "/>
        <s v="For reports indicating a problem with wiring specific to the Tail Rotor System. "/>
        <s v="For general reports of the tail rotor drive system reported with insufficient information to file in a more specific tail rotor drive system. Avoid excessive use of this code if possible. "/>
        <s v="The shafts, flexible couplings and bearings, etc., from the main rotor transmission to the tail rotor assembly. Typical parts shaft, coupling, bearing, hanger, etc. "/>
        <s v="The gearboxes which transmit engine power to the tail rotor. Includes intermediate gearboxes. Typical parts are case, seal, box, gear, spider gear, gearbox cowling and fairing, etc. "/>
        <s v="The indicators, sensors, transmitters, and associated systems which indicates operation or activation of the tail rotor drive system. "/>
        <s v="For reports indicating a problem with wiring specific to the Tail Rotor Drive System. "/>
        <s v="For general reports of rotorcraft control systems with insufficient information to file in a more specific 6700 JASC series code; or for reports which affect both main and tail rotor control systems. Avoid excessive use of this code if possible. "/>
        <s v="The system components and parts other than the servo control system which control and indicates the attitude or the angle of attack of the main rotor blades. Typical parts are collective pitch lever, cyclic pitch stick, coupling and mixing units, and position indicators, etc. "/>
        <s v="The system components and parts of the tilt rotor control system which controls the attitude of the aircraft by rotating the dual main rotor assembly through a 90-degree position. The zero or vertical position allows vertical takeoff and landing of the aircraft. "/>
        <s v="The components and system parts which control movement about the vertical axis. The directional control may be accomplished by changing the tail rotor blade angle, or by directed compressed air (i.e., NOTAR systems). Includes tail rotor control pedals, cables, rods, bellcranks, associated support brackets, compressed air ducts, valves, etc. "/>
        <s v="The system which ensures distribution of mechanical or electrical power to the rotor servo-control system. Includes systems used to monitor and indicate operation of the servo control system. Typical parts are pressure relief valves, electro valves, check valves, accumulators, etc. "/>
        <s v="For reports indicating a problem with wiring specific to the Rotors Flight Control System. "/>
        <s v="For general reports concerning the powerplant package. Avoid the use of this code if enough information is provided to file in a more specific JASC 7100 series code. "/>
        <s v="The enclosure which houses engines for drag reducing and cooling. Includes attachment, structure and access doors. Does not include engine cylinder baffles of fire seals. Typical parts are latch, fastener, lockpin, hook, skin, nose cap, stud, access door, hinge, hinge pin, rivet, bracket, stiffener, etc. "/>
        <s v="The flaps mounted in engine cowling for increased cooling air flow. Also includes the component which electrically or hydraulically actuates the cowl flaps. Typical parts are actuator, piston, seal, hinge bracket, skin, doubler, rod, rod end, lever, rivet, bolt, and flap, etc. "/>
        <s v="For reports of baffles which direct cooling air flow to the engine cylinders and accessories. Does not include cylinder baffles certificated with the engine which are filed in JASC code 8530. Typical parts are baffle, shield, bracket, shroud, cooling ducts for starters, and generators, etc. "/>
        <s v="The structural framework which supports the engine on the nacelle, firewall or pylon. Typical parts are mount, bracket, fitting, shock mount, bolt, isolator, hanger, etc. "/>
        <s v="The fire-resistant partitions and seals mounted on or about the power package to isolate areas subject to fire. Does not include firewalls which are filed in JASC code 5412. Typical parts are shroud, bracket, etc. "/>
        <s v="The portion of the powerplant system which directs airflow to the engine. Does not include integral structure with the airframe, which shall be included in the applicable structures JASC chapter. Typical parts are carburetor air heat doors, alternate air doors, linkages, controls, filter element, ducts, hose, air box, latch, seals, nose ring cowls, scoops, compressor fan cowls, compressor fan case, buried engine ducts, vortex generators, actuators, control handles, cables, wiring, plumbing, doors, warning systems, position indicators, etc. "/>
        <s v="The components and manifold assemblies which are used to drain off excess fluids from the powerplant and its accessories. Includes components that are integral parts of, or fitted to the powerplant cowling.  Typical parts are drain line, manifold, flame arrestors, support brackets, etc."/>
        <s v="For reports indicating a problem with wiring specific to the Powerplant System. "/>
        <s v="The units and components which are used to induce and convert fuel-air mixture into power, and transmit power to the propeller shaft (if any) and accessory drives. Full identification of the powerplant is required in all reports in JASC series codes 7200 through 8300 to increase the usability of the reports. Use this code for general reports concerning engine problems reported with insufficient information to file in a more specific JASC code. Includes reports pertaining to bird strikes to engines/cowling. "/>
        <s v="For reports pertaining to reduction gears, combining gearboxes, propeller drive shafts, and helicopter rotor shafts, which are used to transfer power from turboprop and turboshaft engines, to the propeller or helicopter rotor. Do not use this code for accessory devices attached to reduction gearboxes. Typical parts are shaft, gear, bearing, case, torque piston, transfer tube, chip detector, etc. "/>
        <s v="The engine section through which air enters the compressor section. Typical parts are inlet case, inlet cone, inlet screen, guide vane, inlet scroll, etc. "/>
        <s v="The engine section where incoming air is compressed. Includes the operation of variable stator blades, linkage to the various valves and sense lines. Typical parts are case, the rotating portion of the compressor, lines, fan blades, disc, bearing, seal, mount, carbon seal, disc tie bolts, shaft, static and variable stator blades, linkage, actuator, etc. "/>
        <s v="The engine section in which fuel and air are mixed and burned. Typical parts are case, burner can, liner, vane ring, etc. "/>
        <s v="The engine section which contains the turbine disc and associated nozzles and cases. Typical parts are case, disc, blade, nozzle, bearing, bearing cover, power turbine, shaft, tie bolts, seals, etc. "/>
        <s v="The engine mounted gearbox which provides mechanical power takeoffs to drive accessories such as pumps, generators, chip detectors. Does not include the remote gearboxes which are filed in JASC code 8300. "/>
        <s v="The system components and parts which provide lubricating oil pressure, circulation and scavenging throughout the engine. Does not include externally mounted storage tanks filed in JASC code 7910, coolers in in JASC code 7921, or connecting lines in JASC code 7920. Typical parts are relief valve, fitting, seal, pump, screen, filter, seal, check valve, element, etc."/>
        <s v="For the non-rotating portion of engine air flow ducting for the prime purpose of adding to engine thrust of turbo-jet engines. Does not include the rotating components such as blades. Typical parts are duct, skin, duct segment, etc. "/>
        <s v="For reports indicating a problem with wiring specific to the Turbine Engine System. "/>
        <s v="For general reports of turbine or reciprocating engine fuel systems with insufficient information to file in a more specific JASC 7300 series code. "/>
        <s v="For components and parts of the engine fuel system from the main quick disconnect fitting or airframe fuel system strainer to the fuel control unit. Does not include the controlling or metering aspects filed in JASC code 7322, or the primer systems in JASC code 2820 on reciprocating engines, or the engine fuel pumps, fuel heater, cooler, divider, or injector nozzle (turbine and piston engines). Typical parts are supply lines, hoses, fuel, filters on turbine engines, shutoff and solenoid valves, etc. "/>
        <s v="The unit in which aircraft fuel flows to cool the turbine engine lubricating oil. Does not include the connecting lines. "/>
        <s v="The unit which heats fuel flowing to the engine to prevent freezing of entrapped water. Does not include connecting lines or the heat source. "/>
        <s v="The unit which injects metered fuel into piston engine cylinders and burner cans in turbine engines. "/>
        <s v="For reports pertaining to engine fuel pumps. Typical parts are housing, spring, rocker, pump, diaphragm, shaft, seal, relief valve, regulator, coupling, etc. "/>
        <s v="The system components or parts other than the fuel control, amplifier, computer, carburetor and indication systems which control and deliver metered fuel/air to engine cylinders or turbine engine burner cans. Typical parts are sense line, power and drain valve (P &amp; D valve), drain valve, carburetor inlet temperature sensor, etc. "/>
        <s v="The components which electronically control metered fuel flow under infinite temperature, altitude, and barometric pressure conditions. This code is also to be used for turbine engines which utilize electronic and non-electronic fuel controls. Typical parts are computer, amplifier, sync box, CIT sensor, etc. "/>
        <s v="The component which meters fuel/air mixture for engine combustion on reciprocating engines. This code is to be used for fuel injection systems, carburetor systems or other mechanical fuel metering devices reciprocating engine. The typical parts are carburetor, fuel injector, float, diaphragm, bellows, shaft, venturi, control arm, throttle body, servo, discharge tube, bushing, needle, seat, accelerator pump, pin, bearings, etc. "/>
        <s v="The component which controls the RPM of turbine engines. Typical parts are governor, shaft, overspeed limiter, topping governor, etc. "/>
        <s v="The unit in metered fuel lines which directs fuel to individual cylinders or burner cans. "/>
        <s v="For reports of fuel temperature, flow rate, or pressure indicating and warning systems other than the indicators, sensors, and transmitters. Typical parts are line, hose, lamp, bulb, wiring harness, circuit breaker, etc."/>
        <s v="The instrument which indicates the flow rate of metered fuel to the engine. Does not include the transmitter. Typical parts are indicator, power supply, needle, dial, etc. "/>
        <s v="The instrument which indicates the pressure of fuel at the fuel control/carburetor as provided by the engine driven or motor driven pumps. Includes the pressure warning indicating lamps. Typical parts are indicator, bourdon tube, diaphragm, needle, case, etc."/>
        <s v="The unit and associated circuitry and parts which senses and transmits the rate of fuel flow to the cockpit indicator. Typical parts are transmitter, sensor, fitting, connector, transducer, etc. "/>
        <s v="The units which sense and transmit to the cockpit indicator or indicator lamps, the pressure of fuel available at the engine fuel control/carburetor. Includes pressure switch and circuitry for warning indication. Typical parts are transducer, transmitter, switch, etc. "/>
        <s v="For reports indicating a problem with wiring specific to the Engine Fuel System. "/>
        <s v="The controls which govern the operation of the engine. Includes units and components which are interconnected for emergency shutdown. For turboprop engines, includes linkages and controls to the coordinator or equivalent to the propeller governor, fuel control unit or other units being controlled. For reciprocating engines, includes controls for blowers. Does not include units or components which are specifically included in other chapters. For general reports of engine control problems with insufficient information to file in a more specific JASC 7600 series code. "/>
        <s v="The components providing for engine synchronization in multi-engine aircraft. "/>
        <s v="The control for adjusting fuel-air mixture in piston engines. Includes linkage from the cockpit lever to the carburetor or fuel injector servo but does not include the arm on mixture control shafts. Typical parts are cable, rod, bellcrank, rod end, housing, clamp and cockpit control lever/knob. "/>
        <s v="The system which provides for control of carburetor or fuel injectors on piston engines; fuel controls or coordinator on turbine engines; and propeller regulator turboprop engines. Typical parts are cable, rod, rod end, bellcrank, bracket, clamp, actuator, shaft, shaft pin, knob, etc. "/>
        <s v="The system which provides for rapid, complete shutoff of combustible fluids to the engine compartments during emergency procedures. Typical parts are cable, actuator, switch, lever, etc. "/>
        <s v="For reports indicating a problem with wiring specific to the Engine Control System. "/>
        <s v="For general reports of engine indicating system discrepancies with insufficient information to file in a more specific JASC 7700 series code. This code is also used for reports with multiple engine indications. "/>
        <s v="For power indicating systems which directly or indirectly indicates power or thrust (i.e., brake mean effective pressure {BMEP}, engine pressure ratio {EPR}, RPM, etc.) but is not covered in JASC codes 7711 through 7722. "/>
        <s v="The system which sense, measures, and indicates the engine pressure ratio (EPR) of an turbine engine. The system measures the difference between the compressor inlet pressure and the turbine discharge pressure. Typical parts are sensor, transducer, transmitter, probe, etc. "/>
        <s v="The system that senses and measures brake mean effective pressure (BMEP) or engine torque in turbo­prop and piston engines. Does not include internal parts which are type certificated with the engine. Typical parts are indicator, line, sensor, transmitter, pressure switch, etc. "/>
        <s v="The reciprocating engine manifold pressure (MP) indicating system including the indicator and sensor. Typical parts are lines, hoses and fittings. "/>
        <s v="The system including the indicator and sensor which indicates engine speed in revolutions per minute (RPM). Typical parts are, cable, connector, tachometer, tachometer generator, N1 indicator. "/>
        <s v="For general reports of the system components and parts which indicate engine temperature with insufficient information to file in a more specific JASC 7700 series code. "/>
        <s v="The instruments which indicates temperature measured at reciprocating engine cylinder heads. Typical parts are indicator, case, dial, needle, thermocouple lead, sensor, and connector, etc. "/>
        <s v="For reports of exhaust gas temperature (EGT) or turbine inlet temperature (TIT) temperature sensing and indicating. Includes the EGT indicators for both reciprocating and turbine engines; and the TIT for turbine engines. Typical parts are wiring, turbine outlet temperature (TOT) indicator, EGT indicator, probe, harness, terminal, connector, indicator, sensor, transducer, transmitter, etc. "/>
        <s v="For general reports of reciprocating engine ignition analyzer system problems. Typical parts are the amplifier, wiring harness, and sensor, etc. "/>
        <s v="The unit which interprets and indicates by oscilloscope the condition of ignition systems on reciprocating engines. "/>
        <s v="For general reports of the engine vibration analyzer system indicating to the flight crew unusual engine vibration conditions. Typical parts are connector, harness, indicator, monitor, sensor, amplifier, etc."/>
        <s v="The portion of the system which is an integrated concept that receives engine operating parameters and transmits them to a central processor for cockpit presentation. Typical parts are the display units, transmitters, receivers, computers, etc. "/>
        <s v="For reports indicating a problem with wiring specific to the Engine Indication System. "/>
        <s v="For general reports of engine exhaust system defects with insufficient information to file in a more specific JASC 7800 series code. "/>
        <s v="That portion of the system which collects the exhaust gases from the cylinders, turbines, or turbochargers and conducts them overboard. Includes variable vanes, or nacelle tailpipes used on turboprop powered aircraft and turbo-shaft powered rotorcraft. Typical parts are tailpipe, cone, nozzel, clamp eyebolt, duct, ejector, etc. "/>
        <s v="For general reports of muffler system defects. The component used on reciprocating engines to reduce engine exhaust noise. Does not include the shroud over the muffler used to collect heated fresh air for cabin and carburetor heat filed in JASC code 2140. Includes the clover leaf shaped unit mounted on turbo-jet engine exhaust tailpipes for sound suppression. Typical parts are baffle, and flame tube, etc. "/>
        <s v="The airframe furnished system and components mounted at turbo-jet engine exhaust tailpipes, or turbofan engine variable fan reverser components used to direct engine thrust forward for deceleration. Does not include the engine tailpipe. Typical parts are door, flex drive, relay, solenoid, switch, switch arm, bolt, valve, line, deploy line, rail, cable, actuator, actuator rod, connector plug, seal, support, fitting, shaft, link, nozzle, hose, etc. "/>
        <s v="For reports indicating a problem with wiring specific to the Engine Exhaust System "/>
        <s v="For general reports of system units external to the engine which store and deliver engine lubricating oil to and from both turbine and reciprocating engines with insufficient information to file in a more specific JASC 7900 series code. "/>
        <s v="The engine oil storage tank furnished by the airframe manufacturer. Includes attached parts such as filler caps, mount brackets, but excludes engine manufacturer furnished tanks, quantity indication systems, and distribution lines. Typical parts are tank, cap, seal, bracket, drain valve, etc. "/>
        <s v="The external oil system which distributes engine lubricating oil from the storage tanks to and from the engine. Does not include externally mounted units such as oil coolers, oil filters, shutoff valves. Typical parts are line, hose, coupling, fitting, clamp, etc. "/>
        <s v="The component and associated parts that cools engine lubricating oil. Includes brackets, outlet doors, scoops, ducts and louvers, but excludes the temperature regulator. Typical parts are cooler, duct, scoop, door, door actuator, etc. "/>
        <s v="The unit which is mounted on the airframe oil cooler or the engine for controlling engine lubricating oil temperature. Typical parts are thermostat, thermal valve, regulator, etc. "/>
        <s v="The component and associated controls which stop the flow of lubricating oil to the engine for emergency purposes. "/>
        <s v="For general reports of engine oil pressure, temperature and quantity and those reports with insufficient information to file in a more specific JASC 7900 series code. Includes oil filter bypass switch, chip detector light, indicators, etc. "/>
        <s v="The instrument or warning lamp which indicates, senses, or transmits the pressure of engine lubricating oil available at the engine or when the pressure is improper for the conditions. This code is also used for discrepancies invloving oil pressure regulation. Typical parts are transducer, pressure switch, transmitter, pressure regulator, indicator, case, dial, needle, lamp, etc. "/>
        <s v="The instrument or warning lamp which senses or indicates the quantity of oil in supply tanks or warns of an insufficient quantity. Typical parts are transmitter, indicator, case, lamp, etc. "/>
        <s v="The instrument which senses and indicates temperature of engine oil. Typical parts are sensor, temperature bulb, case, indicator, needle, dial, etc. "/>
        <s v="For reports indicating a problem with wiring specific to the Engine Oil System. "/>
        <s v="For general reports concerning reciprocating engine problems reported with insufficient information to file in a more specific JASC 8500 series code. Also for reports without reference to the applicable engine section or system. Typical reports would pertain to overtemperature, metal contamination, vibration, etc. "/>
        <s v="For reports of the piston engine front cases which contain the propeller shaft, reduction gears, and accessory drive. Typical parts are propeller shaft, gear, bearing, bushing, case, seal, pinion gear. "/>
        <s v="The section which contains the crankshaft, cam shaft, tappet guides, valve lifters, connecting rods, drive gears, etc. Does not include the push rods which are filed in the cylinder section in JASC code 8530 or rear case accessory drives. Typical parts are crankcase, crankshaft, cam ring, lifter, camshaft, cylinder stud, connecting rod, bolt, through bolt, cap, rod bolt, main bearing, rod bearing, etc. "/>
        <s v="For reports of engine cylinders and associated parts including the intake pipes and valve push rods/housing. Also includes the cylinder baffles furnished by the engine manufacturer for engine cooling. Does not include the connecting rods or cylinder flange hold down bolts/studs which are in filed JASC code 8520. Typical parts are piston, piston pin, exhaust valve, intake valve, valve guide, rocker arm, valve cover, cylinder, pushrod housing, intake pipe, piston pin plug, valve spring, rocker shaft, piston ring, oil drain lines, clamp, baffles, etc. "/>
        <s v="The case or section where accessories and associated engine drives are located. Includes the accessory pads, drives and drive seals but not the accessories. Does not include oil pump, filter or internal lubricating system which are filed in JASC code 8550. Typical parts are seal, gear, drive shaft, case, bearing, spacer. The power recovery turbine (PRT) drive shaft, coupling, and gears are also filed in this code. "/>
        <s v="The components and parts that provide oil pressure and distribute lubricating oil within the engine. Includes the plumbing leading to and from the using external systems and components which utilize engine system oil for operation. Does not include the externally mounted oil system storage tanks and connecting lines which are filed in JASC code 7910, or the oil cooler lines, hoses, and drain valves in JASC code 7920. Typical parts are pressure and scavenge pump, impeller, housing, filter, air-oil separator, crankcase breather, screen, element, relief valve, drive gear, adapter, pan, dipstick, cap, propeller governor oil lines, etc. "/>
        <s v="The components and parts of the Supercharger system. Typical parts are case, impeller, rotors, bearings, seals, belts, pulleys or sprockets. Does not include gears in engine rear section. "/>
        <s v="The components and parts that provide cooling liquid to the engine. Includes the plumbing leading to and from the engine. Typical parts are radiator, hoses, pump, drive belt, pulleys, bearings, seals, overflow line, overflow tank, pressure cap, thermostat. "/>
        <s v="For reports indicating a problem with wiring specific to the Reciprocating Engine System. "/>
        <m u="1"/>
        <s v="Category 1" u="1"/>
      </sharedItems>
    </cacheField>
    <cacheField name="Critical" numFmtId="0">
      <sharedItems containsBlank="1" count="150" longText="1">
        <s v=""/>
        <s v="Critical Parts:  Bolt, Flange"/>
        <s v="Example: Overheat Detection"/>
        <s v="Example: Lithium Battery"/>
        <s v="Example: Flight Control Cables"/>
        <s v="Example: Bellcranks, flight control cables"/>
        <s v="Example: Aileron Tabs, Jackscrew, flight control cables"/>
        <s v="Example: Bellcranks, Flight control cables, control valves,rudder power control (Boeing 737)"/>
        <s v="Example: Jackscrew, Rudder actuator"/>
        <s v="Example: Flight Control Cables, control valves"/>
        <s v="Example: Bellcranks, Flight control cables, control valves"/>
        <s v="Example: Stabilizer actuator"/>
        <s v="Example: Flap actuator, Jackscrew"/>
        <s v="Example: Fuel hose (single engine applications only)"/>
        <s v="Example: Fuel cell"/>
        <s v="Example: Boost pumps, fuel delivery systems, carburetors, injectors, and fuel pump"/>
        <s v="Example: Fuel shut-off valve"/>
        <s v="Example: Transfer valves"/>
        <s v="Example: Fuel dump"/>
        <s v="Example: Fuel quanity indicator"/>
        <s v="Example: shut-off valves"/>
        <s v=" Example: Main Accumulator"/>
        <s v="Example: Hydraulic Main Pump"/>
        <s v="Example: Main Reservoir"/>
        <s v="Example: Auxiliary Pump"/>
        <s v="Example: Floats"/>
        <s v="Example: Struts, cross tubes, attach section, fuse pins"/>
        <s v="Example: Struts"/>
        <s v="Example: Extend/Retract system, drag links"/>
        <s v="Example: Landing gear door actuator"/>
        <s v="Example: Landing gear actuator"/>
        <s v="Example: Landing gear selector"/>
        <s v="Example: Anti-skid valve"/>
        <s v="Example: Brakes"/>
        <s v="Example: Master cylinder/brake valve"/>
        <s v="Example: Tire casing"/>
        <s v="Example: Wheel Assemblies, floats, skis"/>
        <s v="Example: Steering links"/>
        <s v="Example: Steering unit"/>
        <s v="Example: Shimmy damper"/>
        <s v="Example: Landing gear position and warning"/>
        <s v="Example: Tail wheels"/>
        <s v="Example: Air speed indicator"/>
        <s v="Example: Stall warning"/>
        <s v="Example: Altimeter"/>
        <s v="Example: Air data computer"/>
        <s v="Example: Attitude gyro and indication"/>
        <s v="Example: Directional gyro and indication"/>
        <s v="Example: Software Level A (per RTCA/DO 178B, Software Level B or C (per RTCA/DO 178B"/>
        <s v="Example: fuselage, tail boom, tail boom struts, tail boom mount fittings, vertical stabilizers, horizontal stabilizers, elevator, elevator horn, skin assemblies, bonded panel assemblies, spars"/>
        <s v="Example: Flying wires"/>
        <s v="Example: Attach fitting"/>
        <s v="Example: Attach fitting elevator tab"/>
        <s v="Example: Blended winglet"/>
        <s v="Example: Aileron plates/skins"/>
        <s v="Example: Trailing Edge plates/skins"/>
        <s v="Example: Leading Edge plates/skins"/>
        <s v="Example: Spoiler plates/skins"/>
        <s v="Example: Blade, counter weights, blade retention device."/>
        <s v="Example: Hubs"/>
        <s v="Example: Pitch control systems including PCU, propeller valve modules,  propeller electronic controls."/>
        <s v="Example: Actuators"/>
        <s v="Example: Blades, Blade spars,bushings, retention pins/straps/bolts, tension/torsion straps."/>
        <s v="Example: Hub, trunnion, yoke, spindle, grips, pitch horns, drag braces, damper hubs, pillow blocks, strap packs, droop restraint bolts, elastomeric dampers"/>
        <s v="Example: Bearings, swashplates, swashplate drives, mast."/>
        <s v="Example: Main rotor indicating system"/>
        <s v="Example: Drive belts, drive system bearings, hangar bearing, clutches, couplings, transmission bearings "/>
        <s v="Example: , gear boxes, driveshafts, oil pump, transmission case, transmission gears, transmission oil pump."/>
        <s v="Example: Blade, blade spars. "/>
        <s v="Example: Hubs, yokes, trunnions, grips, flapping, lead/lag bearings."/>
        <s v="Example:  Output/drive shafts,"/>
        <s v="Example: gearsets, strap packs."/>
        <s v="Example: Anti-drives, anti-links, pitch change links, drive links, drive-levers, gimbal stabilizer bars, mixing levers, collective sleeves, cyclic &amp;collective control sticks, actuator supports, control system tubes/bolts/pins."/>
        <s v="Example:  NOTAR (High Speed Fan), pedal linkages, pitch change links, pitch change bearings. Bellcranks."/>
        <s v="Example: Flight control servo, linear actuators, flight control computers"/>
        <s v="Example: Inlets, Nacelles, Fairings"/>
        <s v="Example: Engine mounts, engine mounts (ie. Non redundant designs)"/>
        <s v="Example: Planetary gearbox"/>
        <s v="Example: Main rotor rotating spacers and seals, spinners, containment structures,  primary structures (ie. Structures that provide support and rigidity of the main engine backbone and for attachment of engine to airframe)"/>
        <s v="Example: Fan blades, disks, blisks, impellors, spools (drum rotors), main rotor rotating spacers and seals, main line engine shafts (i.e. low and high pressure rotor shafts for turboprop applications and power transmissions gearboxes, rotating compressor and turbine airfoils, main engine mounts, high pressure vessels (ie casting subject to compressor discharge pressure and combuster pressure. primary structures (ie. Structures that provide support and rigidity of the main engine backbone and for attachment of engine to airframe)"/>
        <s v="Example: High pressure vessels (casting subject to compressor discharge pressure &amp; combustor presssure), disks, blisks, Main rotor rotating spacers and seals, main line engine shafts (i.e. low and high pressure rotor shafts for turboprop applications and power transmissions gearboxes, main engine mounts, high pressure vessels (ie casting subject to compressor discharge pressure and combuster pressure. primary structures (ie. Structures that provide support and rigidity of the main engine backbone and for attachment of engine to airframe), combustion liners, fuel nozzles."/>
        <s v="Example: Disks, blisks, Main rotor rotating spacers and seals, main line engine shafts (i.e. low and high pressure rotor shafts for turboprop applications and power transmissions gearboxes, main line engine bearings, rotating compressor and turbine airfoils, high pressure vessels (ie casting subject to compressor discharge pressure and combuster pressure. primary structures (ie. Structures that provide support and rigidity of the main engine backbone and for attachment of engine to airframe), gas path (static and variable nozzle guide vanes)"/>
        <s v="Example: Full Authority Digital Electronic Controls (FADEC), Electronic Engine Control (EEC)"/>
        <s v="Examples: Digital fuel flow system, fuel flow indicator"/>
        <s v="Example: Control system actuators"/>
        <s v="Example: Oil Cooler (Single engine applications only)"/>
        <s v="Example: Valve train/accessory drive gears"/>
        <s v="Example: Crankshafts, connecting rods assembly, connecting rod bearings, crackcase, crankshaft bearings."/>
        <s v="Example: Pistons, wrist pins, cylinders, cylinder heads, valve train (valves, valve springs, pushrods, camshafts, rocker shaft assembly)"/>
        <s v="Example: [Radiator, coolant pump, water hoses, head gasket] (Single engine applcations only)"/>
        <m u="1"/>
        <s v="Example: AC Generator-alternator" u="1"/>
        <s v="Example: AC Regulator" u="1"/>
        <s v="Examples: Plates/Skins and Fuselage Panels" u="1"/>
        <s v="Example: Door windows" u="1"/>
        <s v="Example: Floor Beam" u="1"/>
        <s v="Example: Plates/Skins" u="1"/>
        <s v="Example: Anti-skid valve, anti-skid section" u="1"/>
        <s v="Example: AC Inverter" u="1"/>
        <s v="Example: Pitot/static system" u="1"/>
        <s v="Example: Rudder plates/skins" u="1"/>
        <s v="Example: Localizer/VOR system" u="1"/>
        <s v="Example: Passenger/Crew Doors" u="1"/>
        <s v="Example: Thrust reverser" u="1"/>
        <s v="Example: NAC/Pylon wing fitting" u="1"/>
        <s v="Example: Bulkhead/firewalls" u="1"/>
        <s v="Example: Tire tube" u="1"/>
        <s v="Example: Landing gear door retract system" u="1"/>
        <s v="Example: Governor" u="1"/>
        <s v="Example: Window/Windshield &amp; Doors" u="1"/>
        <s v="Example Extinguishing System" u="1"/>
        <s v="Example: Crew oxygen system" u="1"/>
        <s v="Example: Ventral Structure" u="1"/>
        <s v="Example: Air collision avoidance (TCAS)" u="1"/>
        <s v="Example: Spars" u="1"/>
        <s v="Examples: Longeron/Stringer" u="1"/>
        <s v="Example: VHF communication system" u="1"/>
        <s v="Example: Pressure Bulkheads" u="1"/>
        <s v="Example: flight compartment windows" u="1"/>
        <s v="Example: Stabilizer to Fuselage Attach fittings" u="1"/>
        <s v="Example: Antenna/radome anti ice" u="1"/>
        <s v="Example: Ribs/Bulkheads" u="1"/>
        <s v="Example: Glide slope system" u="1"/>
        <s v="Example: Landing gear doors" u="1"/>
        <s v="Example: Windshear detection system" u="1"/>
        <s v="Example: Attachment fittings, pylin lift/link assemblies." u="1"/>
        <s v="Example: Elevator plates/skins" u="1"/>
        <s v="Example: Pitot/static anti-ice, intake anti-ice/deice" u="1"/>
        <s v="Example: Fire detection" u="1"/>
        <s v="Example: Phase Adapter" u="1"/>
        <s v="Example: Alternator/Generator Drive System" u="1"/>
        <s v="Example: Door Hinge (on Fuselage)" u="1"/>
        <s v="Exmple: Smoke Detection" u="1"/>
        <s v="Example: Keel Beam" u="1"/>
        <s v="Example: Fuselage to Wing Attach Fittings" u="1"/>
        <s v="Example: Gear to Fuselage attach Fittings" u="1"/>
        <s v="Example: Cargo baggage door." u="1"/>
        <s v="Example: Air foil anti-ice/deice." u="1"/>
        <s v="Example: Fuel pump" u="1"/>
        <s v="Example: Fire Bottle Fixed" u="1"/>
        <s v="Example: Fuselage to Wing Attach fittings." u="1"/>
        <s v="Example: Center wing box" u="1"/>
        <s v="Example: Longeron/Stringer" u="1"/>
        <s v="Example: Emergency exit door" u="1"/>
        <s v="Example: Anti-skid valve, " u="1"/>
        <s v="Example: Ground proximity system" u="1"/>
        <s v="Example: Spars/Ribs" u="1"/>
        <s v="Example: Tab structure" u="1"/>
        <s v="Example: Passenger compartment window" u="1"/>
        <s v="Example: panels" u="1"/>
      </sharedItems>
    </cacheField>
  </cacheFields>
  <extLst>
    <ext xmlns:x14="http://schemas.microsoft.com/office/spreadsheetml/2009/9/main" uri="{725AE2AE-9491-48be-B2B4-4EB974FC3084}">
      <x14:pivotCacheDefinition pivotCacheId="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6">
  <r>
    <x v="0"/>
    <n v="2300"/>
    <s v="COMMUNICATION SYSTEM"/>
    <x v="0"/>
    <n v="1"/>
    <n v="2"/>
    <n v="2"/>
    <n v="2"/>
    <s v="-"/>
    <s v="-"/>
    <x v="0"/>
    <x v="0"/>
  </r>
  <r>
    <x v="0"/>
    <n v="2310"/>
    <s v="HF COMMUNICATION SYSTEM"/>
    <x v="1"/>
    <n v="1"/>
    <n v="2"/>
    <n v="2"/>
    <n v="2"/>
    <s v="-"/>
    <s v="-"/>
    <x v="1"/>
    <x v="1"/>
  </r>
  <r>
    <x v="0"/>
    <n v="2311"/>
    <s v="UHF COMMUNICATION SYSTEMS"/>
    <x v="2"/>
    <n v="1"/>
    <n v="2"/>
    <n v="2"/>
    <n v="2"/>
    <s v="-"/>
    <s v="-"/>
    <x v="2"/>
    <x v="0"/>
  </r>
  <r>
    <x v="0"/>
    <n v="2312"/>
    <s v="VHF COMMUNICATION SYSTEMS"/>
    <x v="3"/>
    <n v="1"/>
    <n v="2"/>
    <n v="2"/>
    <n v="2"/>
    <s v="-"/>
    <s v="-"/>
    <x v="3"/>
    <x v="0"/>
  </r>
  <r>
    <x v="0"/>
    <n v="2320"/>
    <s v="DATA TRANSMISSION AUTO CALL"/>
    <x v="4"/>
    <n v="2"/>
    <n v="2"/>
    <n v="2"/>
    <n v="2"/>
    <s v="-"/>
    <s v="-"/>
    <x v="4"/>
    <x v="0"/>
  </r>
  <r>
    <x v="0"/>
    <n v="2330"/>
    <s v="ENTERTAINMENT SYSTEMS"/>
    <x v="5"/>
    <n v="2"/>
    <n v="2"/>
    <n v="2"/>
    <n v="2"/>
    <s v="-"/>
    <s v="-"/>
    <x v="5"/>
    <x v="0"/>
  </r>
  <r>
    <x v="0"/>
    <n v="2340"/>
    <s v="INTERPHONE PASSENGER SYSTEMS"/>
    <x v="6"/>
    <n v="2"/>
    <n v="2"/>
    <n v="2"/>
    <n v="2"/>
    <s v="-"/>
    <s v="-"/>
    <x v="6"/>
    <x v="0"/>
  </r>
  <r>
    <x v="0"/>
    <n v="2350"/>
    <s v="AUDIO INTEGRATING SYSTEM"/>
    <x v="7"/>
    <n v="2"/>
    <n v="2"/>
    <n v="2"/>
    <n v="2"/>
    <s v="-"/>
    <s v="-"/>
    <x v="7"/>
    <x v="0"/>
  </r>
  <r>
    <x v="0"/>
    <n v="2360"/>
    <s v="STATIC DISCHARGE SYSTEM"/>
    <x v="8"/>
    <n v="2"/>
    <n v="2"/>
    <n v="2"/>
    <n v="2"/>
    <s v="-"/>
    <s v="-"/>
    <x v="8"/>
    <x v="0"/>
  </r>
  <r>
    <x v="0"/>
    <n v="2370"/>
    <s v="AUDIO/ VIDEO MONITORING"/>
    <x v="9"/>
    <n v="2"/>
    <n v="2"/>
    <n v="2"/>
    <n v="2"/>
    <s v="-"/>
    <s v="-"/>
    <x v="9"/>
    <x v="0"/>
  </r>
  <r>
    <x v="0"/>
    <n v="2397"/>
    <s v="COMMUNICATION SYSTEM WIRING"/>
    <x v="10"/>
    <n v="1"/>
    <n v="2"/>
    <n v="2"/>
    <n v="2"/>
    <s v="-"/>
    <s v="-"/>
    <x v="10"/>
    <x v="0"/>
  </r>
  <r>
    <x v="0"/>
    <n v="23"/>
    <s v="SPECIAL CONDITION"/>
    <x v="11"/>
    <n v="1"/>
    <s v="-"/>
    <s v="-"/>
    <s v="-"/>
    <s v="-"/>
    <s v="-"/>
    <x v="11"/>
    <x v="0"/>
  </r>
  <r>
    <x v="0"/>
    <n v="23"/>
    <s v="EQUIVALENT LEVEL OF SAFETY (ELOS)"/>
    <x v="12"/>
    <n v="1"/>
    <s v="-"/>
    <s v="-"/>
    <s v="-"/>
    <s v="-"/>
    <s v="-"/>
    <x v="11"/>
    <x v="0"/>
  </r>
  <r>
    <x v="0"/>
    <n v="23"/>
    <s v="SPECIAL PROCESSES**"/>
    <x v="13"/>
    <m/>
    <s v="-"/>
    <s v="-"/>
    <s v="-"/>
    <s v="-"/>
    <s v="-"/>
    <x v="12"/>
    <x v="0"/>
  </r>
  <r>
    <x v="1"/>
    <n v="2400"/>
    <s v="ELECTRICAL POWER SYSTEM"/>
    <x v="14"/>
    <n v="1"/>
    <n v="1"/>
    <n v="2"/>
    <n v="1"/>
    <s v="-"/>
    <s v="-"/>
    <x v="13"/>
    <x v="0"/>
  </r>
  <r>
    <x v="1"/>
    <n v="2410"/>
    <s v="ALTERNATOR/GENERATOR DRIVE"/>
    <x v="15"/>
    <n v="2"/>
    <n v="1"/>
    <n v="2"/>
    <n v="1"/>
    <s v="-"/>
    <s v="-"/>
    <x v="14"/>
    <x v="0"/>
  </r>
  <r>
    <x v="1"/>
    <n v="2420"/>
    <s v="AC GENERATION SYSTEMS"/>
    <x v="16"/>
    <n v="1"/>
    <n v="1"/>
    <n v="2"/>
    <n v="1"/>
    <s v="-"/>
    <s v="-"/>
    <x v="15"/>
    <x v="0"/>
  </r>
  <r>
    <x v="1"/>
    <n v="2421"/>
    <s v="AC GENERATOR ALTERNATOR"/>
    <x v="17"/>
    <n v="1"/>
    <n v="1"/>
    <n v="2"/>
    <n v="1"/>
    <s v="-"/>
    <s v="-"/>
    <x v="16"/>
    <x v="0"/>
  </r>
  <r>
    <x v="1"/>
    <n v="2422"/>
    <s v="AC INVERTER"/>
    <x v="18"/>
    <n v="2"/>
    <n v="1"/>
    <n v="2"/>
    <n v="1"/>
    <s v="-"/>
    <s v="-"/>
    <x v="17"/>
    <x v="0"/>
  </r>
  <r>
    <x v="1"/>
    <n v="2423"/>
    <s v="PHASE ADAPTER"/>
    <x v="19"/>
    <n v="2"/>
    <n v="1"/>
    <n v="2"/>
    <n v="1"/>
    <s v="-"/>
    <s v="-"/>
    <x v="18"/>
    <x v="0"/>
  </r>
  <r>
    <x v="1"/>
    <n v="2424"/>
    <s v="AC REGULATOR"/>
    <x v="20"/>
    <n v="2"/>
    <n v="1"/>
    <n v="2"/>
    <n v="1"/>
    <s v="-"/>
    <s v="-"/>
    <x v="19"/>
    <x v="0"/>
  </r>
  <r>
    <x v="1"/>
    <n v="2425"/>
    <s v="AC INDICATING SYSTEM"/>
    <x v="21"/>
    <n v="2"/>
    <n v="2"/>
    <n v="2"/>
    <n v="2"/>
    <s v="-"/>
    <s v="-"/>
    <x v="20"/>
    <x v="0"/>
  </r>
  <r>
    <x v="1"/>
    <n v="2430"/>
    <s v="DC GENERATING SYSTEM"/>
    <x v="22"/>
    <n v="2"/>
    <n v="1"/>
    <n v="2"/>
    <n v="1"/>
    <s v="-"/>
    <s v="-"/>
    <x v="21"/>
    <x v="0"/>
  </r>
  <r>
    <x v="1"/>
    <n v="2431"/>
    <s v="BATTERY OVERHEAT WARNING SYSTEM▲"/>
    <x v="23"/>
    <n v="1"/>
    <n v="2"/>
    <n v="2"/>
    <n v="2"/>
    <s v="-"/>
    <s v="-"/>
    <x v="22"/>
    <x v="2"/>
  </r>
  <r>
    <x v="1"/>
    <n v="2432"/>
    <s v="BATTERY CHARGER SYSTEM ▲"/>
    <x v="24"/>
    <n v="1"/>
    <n v="1"/>
    <n v="2"/>
    <n v="1"/>
    <s v="-"/>
    <s v="-"/>
    <x v="23"/>
    <x v="3"/>
  </r>
  <r>
    <x v="1"/>
    <n v="2433"/>
    <s v="DC RECTIFIER CONVERTER"/>
    <x v="25"/>
    <n v="2"/>
    <n v="1"/>
    <n v="2"/>
    <n v="1"/>
    <s v="-"/>
    <s v="-"/>
    <x v="24"/>
    <x v="0"/>
  </r>
  <r>
    <x v="1"/>
    <n v="2434"/>
    <s v="DC GENERATOR ALTERNATOR"/>
    <x v="26"/>
    <n v="2"/>
    <n v="1"/>
    <n v="2"/>
    <n v="1"/>
    <s v="-"/>
    <s v="-"/>
    <x v="25"/>
    <x v="0"/>
  </r>
  <r>
    <x v="1"/>
    <n v="2435"/>
    <s v="STARTER GENERATOR"/>
    <x v="27"/>
    <n v="2"/>
    <n v="1"/>
    <n v="2"/>
    <n v="1"/>
    <s v="-"/>
    <s v="-"/>
    <x v="26"/>
    <x v="0"/>
  </r>
  <r>
    <x v="1"/>
    <n v="2436"/>
    <s v="DC REGULATOR"/>
    <x v="28"/>
    <n v="2"/>
    <n v="1"/>
    <n v="2"/>
    <n v="1"/>
    <s v="-"/>
    <s v="-"/>
    <x v="27"/>
    <x v="0"/>
  </r>
  <r>
    <x v="1"/>
    <n v="2437"/>
    <s v="DC INDICATING SYSTEM"/>
    <x v="29"/>
    <n v="2"/>
    <n v="2"/>
    <n v="2"/>
    <n v="2"/>
    <s v="-"/>
    <s v="-"/>
    <x v="28"/>
    <x v="0"/>
  </r>
  <r>
    <x v="1"/>
    <n v="2440"/>
    <s v="EXTERNAL POWER SYSTEM"/>
    <x v="30"/>
    <n v="2"/>
    <n v="2"/>
    <n v="2"/>
    <n v="2"/>
    <s v="-"/>
    <s v="-"/>
    <x v="29"/>
    <x v="0"/>
  </r>
  <r>
    <x v="1"/>
    <n v="2450"/>
    <s v="AC POWER DISTRIBUTION SYSTEM"/>
    <x v="31"/>
    <n v="1"/>
    <n v="1"/>
    <n v="2"/>
    <n v="1"/>
    <s v="-"/>
    <s v="-"/>
    <x v="30"/>
    <x v="0"/>
  </r>
  <r>
    <x v="1"/>
    <n v="2460"/>
    <s v="DC POWER DISTRIBUTION SYSTEM"/>
    <x v="32"/>
    <n v="1"/>
    <n v="1"/>
    <n v="2"/>
    <n v="1"/>
    <s v="-"/>
    <s v="-"/>
    <x v="31"/>
    <x v="0"/>
  </r>
  <r>
    <x v="1"/>
    <n v="2497"/>
    <s v="ELECTRICAL POWER SYSTEM WIRING"/>
    <x v="33"/>
    <n v="1"/>
    <n v="1"/>
    <n v="2"/>
    <n v="1"/>
    <s v="-"/>
    <s v="-"/>
    <x v="32"/>
    <x v="0"/>
  </r>
  <r>
    <x v="1"/>
    <n v="24"/>
    <s v="SPECIAL CONDITION"/>
    <x v="34"/>
    <n v="1"/>
    <s v="-"/>
    <s v="-"/>
    <s v="-"/>
    <s v="-"/>
    <s v="-"/>
    <x v="11"/>
    <x v="0"/>
  </r>
  <r>
    <x v="1"/>
    <n v="24"/>
    <s v="EQUIVALENT LEVEL OF SAFETY (ELOS)"/>
    <x v="35"/>
    <n v="1"/>
    <s v="-"/>
    <s v="-"/>
    <s v="-"/>
    <s v="-"/>
    <s v="-"/>
    <x v="11"/>
    <x v="0"/>
  </r>
  <r>
    <x v="1"/>
    <n v="24"/>
    <s v="SPECIAL PROCESSES**"/>
    <x v="36"/>
    <s v=" "/>
    <s v="-"/>
    <s v="-"/>
    <s v="-"/>
    <s v="-"/>
    <s v="-"/>
    <x v="12"/>
    <x v="0"/>
  </r>
  <r>
    <x v="2"/>
    <n v="2600"/>
    <s v="FIRE PROTECTION SYSTEM"/>
    <x v="37"/>
    <n v="1"/>
    <n v="1"/>
    <n v="2"/>
    <n v="2"/>
    <s v="-"/>
    <s v="-"/>
    <x v="33"/>
    <x v="0"/>
  </r>
  <r>
    <x v="2"/>
    <n v="2610"/>
    <s v="DETECTION SYSTEM"/>
    <x v="38"/>
    <n v="1"/>
    <n v="1"/>
    <n v="2"/>
    <n v="2"/>
    <s v="-"/>
    <s v="-"/>
    <x v="34"/>
    <x v="0"/>
  </r>
  <r>
    <x v="2"/>
    <n v="2611"/>
    <s v="SMOKE DETECTION"/>
    <x v="39"/>
    <n v="2"/>
    <n v="1"/>
    <n v="2"/>
    <n v="2"/>
    <s v="-"/>
    <s v="-"/>
    <x v="35"/>
    <x v="0"/>
  </r>
  <r>
    <x v="2"/>
    <n v="2612"/>
    <s v="FIRE PROTECTION"/>
    <x v="40"/>
    <n v="1"/>
    <n v="1"/>
    <n v="2"/>
    <n v="2"/>
    <s v="-"/>
    <s v="-"/>
    <x v="36"/>
    <x v="0"/>
  </r>
  <r>
    <x v="2"/>
    <n v="2613"/>
    <s v="OVERHEAT DETECTION"/>
    <x v="41"/>
    <n v="1"/>
    <n v="1"/>
    <n v="2"/>
    <n v="2"/>
    <s v="-"/>
    <s v="-"/>
    <x v="37"/>
    <x v="0"/>
  </r>
  <r>
    <x v="2"/>
    <n v="2620"/>
    <s v="EXTINGUISHING SYSTEM"/>
    <x v="42"/>
    <n v="1"/>
    <n v="1"/>
    <n v="2"/>
    <n v="2"/>
    <s v="-"/>
    <s v="-"/>
    <x v="38"/>
    <x v="0"/>
  </r>
  <r>
    <x v="2"/>
    <n v="2621"/>
    <s v="FIRE BOTTLE FIXED"/>
    <x v="43"/>
    <n v="2"/>
    <n v="1"/>
    <n v="2"/>
    <n v="2"/>
    <s v="-"/>
    <s v="-"/>
    <x v="39"/>
    <x v="0"/>
  </r>
  <r>
    <x v="2"/>
    <n v="2622"/>
    <s v="FIRE BOTTLE PORTABLE"/>
    <x v="44"/>
    <n v="2"/>
    <n v="2"/>
    <n v="2"/>
    <n v="2"/>
    <s v="-"/>
    <s v="-"/>
    <x v="40"/>
    <x v="0"/>
  </r>
  <r>
    <x v="2"/>
    <n v="2697"/>
    <s v="FIRE PROTECTION SYSTEM WIRING"/>
    <x v="45"/>
    <n v="1"/>
    <n v="1"/>
    <n v="2"/>
    <n v="2"/>
    <s v="-"/>
    <s v="-"/>
    <x v="41"/>
    <x v="0"/>
  </r>
  <r>
    <x v="2"/>
    <n v="26"/>
    <s v="SPECIAL CONDITION"/>
    <x v="46"/>
    <n v="1"/>
    <s v="-"/>
    <s v="-"/>
    <s v="-"/>
    <s v="-"/>
    <s v="-"/>
    <x v="11"/>
    <x v="0"/>
  </r>
  <r>
    <x v="2"/>
    <n v="26"/>
    <s v="EQUIVALENT LEVEL OF SAFETY (ELOS)"/>
    <x v="47"/>
    <n v="1"/>
    <s v="-"/>
    <s v="-"/>
    <s v="-"/>
    <s v="-"/>
    <s v="-"/>
    <x v="11"/>
    <x v="0"/>
  </r>
  <r>
    <x v="2"/>
    <n v="26"/>
    <s v="SPECIAL PROCESSES**"/>
    <x v="48"/>
    <s v=" "/>
    <s v="-"/>
    <s v="-"/>
    <s v="-"/>
    <s v="-"/>
    <s v="-"/>
    <x v="12"/>
    <x v="0"/>
  </r>
  <r>
    <x v="3"/>
    <n v="2700"/>
    <s v="FLIGHT CONTROL SYSTEM ▲"/>
    <x v="49"/>
    <n v="1"/>
    <n v="1"/>
    <n v="1"/>
    <n v="1"/>
    <s v="-"/>
    <s v="-"/>
    <x v="42"/>
    <x v="4"/>
  </r>
  <r>
    <x v="3"/>
    <n v="2701"/>
    <s v="CONTROL COLUMN SECTION ▲"/>
    <x v="50"/>
    <n v="1"/>
    <n v="1"/>
    <n v="1"/>
    <n v="1"/>
    <s v="-"/>
    <s v="-"/>
    <x v="43"/>
    <x v="4"/>
  </r>
  <r>
    <x v="3"/>
    <n v="2710"/>
    <s v="AILERON CONTROL SYSTEM ▲"/>
    <x v="51"/>
    <n v="1"/>
    <n v="1"/>
    <s v="-"/>
    <s v="-"/>
    <s v="-"/>
    <s v="-"/>
    <x v="44"/>
    <x v="5"/>
  </r>
  <r>
    <x v="3"/>
    <n v="2711"/>
    <s v="AILERON TAB CONTROL SYSTEM ▲"/>
    <x v="52"/>
    <n v="1"/>
    <n v="1"/>
    <s v="-"/>
    <s v="-"/>
    <s v="-"/>
    <s v="-"/>
    <x v="45"/>
    <x v="6"/>
  </r>
  <r>
    <x v="3"/>
    <n v="2720"/>
    <s v="RUDDER CONTROL SYSTEM ▲"/>
    <x v="53"/>
    <n v="1"/>
    <n v="1"/>
    <s v="-"/>
    <s v="-"/>
    <s v="-"/>
    <s v="-"/>
    <x v="46"/>
    <x v="7"/>
  </r>
  <r>
    <x v="3"/>
    <n v="2721"/>
    <s v="RUDDER TAB CONTROL SYSTEM ▲"/>
    <x v="54"/>
    <n v="1"/>
    <n v="1"/>
    <s v="-"/>
    <s v="-"/>
    <s v="-"/>
    <s v="-"/>
    <x v="47"/>
    <x v="5"/>
  </r>
  <r>
    <x v="3"/>
    <n v="2722"/>
    <s v="RUDDER ACTUATOR ▲"/>
    <x v="55"/>
    <n v="1"/>
    <n v="1"/>
    <s v="-"/>
    <s v="-"/>
    <s v="-"/>
    <s v="-"/>
    <x v="48"/>
    <x v="8"/>
  </r>
  <r>
    <x v="3"/>
    <n v="2730"/>
    <s v="ELEVATOR CONTROL SYSTEM ▲"/>
    <x v="56"/>
    <n v="1"/>
    <n v="1"/>
    <s v="-"/>
    <s v="-"/>
    <s v="-"/>
    <s v="-"/>
    <x v="49"/>
    <x v="9"/>
  </r>
  <r>
    <x v="3"/>
    <n v="2731"/>
    <s v="ELEVATOR TAB CONTROL SYSTEM ▲"/>
    <x v="57"/>
    <n v="1"/>
    <n v="1"/>
    <s v="-"/>
    <s v="-"/>
    <s v="-"/>
    <s v="-"/>
    <x v="50"/>
    <x v="4"/>
  </r>
  <r>
    <x v="3"/>
    <n v="2740"/>
    <s v="STABILIZER CONTROL SYSTEM ▲"/>
    <x v="58"/>
    <n v="1"/>
    <n v="1"/>
    <s v="-"/>
    <s v="-"/>
    <s v="-"/>
    <s v="-"/>
    <x v="51"/>
    <x v="10"/>
  </r>
  <r>
    <x v="3"/>
    <n v="2741"/>
    <s v="STABILIZER POSITION INDICATING"/>
    <x v="59"/>
    <n v="1"/>
    <n v="2"/>
    <s v="-"/>
    <s v="-"/>
    <s v="-"/>
    <s v="-"/>
    <x v="52"/>
    <x v="0"/>
  </r>
  <r>
    <x v="3"/>
    <n v="2742"/>
    <s v="STABILIZER ACTUATOR ▲"/>
    <x v="60"/>
    <n v="1"/>
    <n v="1"/>
    <s v="-"/>
    <s v="-"/>
    <s v="-"/>
    <s v="-"/>
    <x v="53"/>
    <x v="11"/>
  </r>
  <r>
    <x v="3"/>
    <n v="2750"/>
    <s v="TE FLAP CONTROL SYSTEM ▲"/>
    <x v="61"/>
    <n v="1"/>
    <n v="1"/>
    <s v="-"/>
    <s v="-"/>
    <s v="-"/>
    <s v="-"/>
    <x v="54"/>
    <x v="9"/>
  </r>
  <r>
    <x v="3"/>
    <n v="2751"/>
    <s v="TE FLAP POSITION INDICATING SYSTEM"/>
    <x v="62"/>
    <n v="1"/>
    <n v="2"/>
    <s v="-"/>
    <s v="-"/>
    <s v="-"/>
    <s v="-"/>
    <x v="55"/>
    <x v="0"/>
  </r>
  <r>
    <x v="3"/>
    <n v="2752"/>
    <s v="TE FLAP ACTUATOR"/>
    <x v="63"/>
    <n v="1"/>
    <n v="1"/>
    <s v="-"/>
    <s v="-"/>
    <s v="-"/>
    <s v="-"/>
    <x v="56"/>
    <x v="12"/>
  </r>
  <r>
    <x v="3"/>
    <n v="2760"/>
    <s v="DRAG CONTROL SYSTEM ▲"/>
    <x v="64"/>
    <n v="1"/>
    <n v="1"/>
    <s v="-"/>
    <s v="-"/>
    <s v="-"/>
    <s v="-"/>
    <x v="57"/>
    <x v="4"/>
  </r>
  <r>
    <x v="3"/>
    <n v="2761"/>
    <s v="DRAG CONTROL ACTUATOR"/>
    <x v="65"/>
    <n v="1"/>
    <n v="1"/>
    <s v="-"/>
    <s v="-"/>
    <s v="-"/>
    <s v="-"/>
    <x v="58"/>
    <x v="0"/>
  </r>
  <r>
    <x v="3"/>
    <n v="2770"/>
    <s v="GUST LOCK DAMPER SYSTEM"/>
    <x v="66"/>
    <n v="1"/>
    <n v="1"/>
    <s v="-"/>
    <s v="-"/>
    <s v="-"/>
    <s v="-"/>
    <x v="59"/>
    <x v="0"/>
  </r>
  <r>
    <x v="3"/>
    <n v="2780"/>
    <s v="LE SLAT CONTROL SYSTEM"/>
    <x v="67"/>
    <n v="1"/>
    <n v="1"/>
    <s v="-"/>
    <s v="-"/>
    <s v="-"/>
    <s v="-"/>
    <x v="60"/>
    <x v="0"/>
  </r>
  <r>
    <x v="3"/>
    <n v="2781"/>
    <s v="LE SLAT POSITION IND. SYSTEM"/>
    <x v="68"/>
    <n v="1"/>
    <n v="1"/>
    <s v="-"/>
    <s v="-"/>
    <s v="-"/>
    <s v="-"/>
    <x v="61"/>
    <x v="0"/>
  </r>
  <r>
    <x v="3"/>
    <n v="2782"/>
    <s v="LE SLAT ACTUATOR"/>
    <x v="69"/>
    <n v="1"/>
    <n v="1"/>
    <s v="-"/>
    <s v="-"/>
    <s v="-"/>
    <s v="-"/>
    <x v="62"/>
    <x v="0"/>
  </r>
  <r>
    <x v="3"/>
    <n v="2797"/>
    <s v="FLIGHT CONTROL SYSTEM WIRING"/>
    <x v="70"/>
    <n v="1"/>
    <n v="1"/>
    <n v="1"/>
    <n v="1"/>
    <s v="-"/>
    <s v="-"/>
    <x v="63"/>
    <x v="0"/>
  </r>
  <r>
    <x v="3"/>
    <n v="27"/>
    <s v="SPECIAL CONDITION"/>
    <x v="71"/>
    <n v="1"/>
    <s v="-"/>
    <s v="-"/>
    <s v="-"/>
    <s v="-"/>
    <s v="-"/>
    <x v="11"/>
    <x v="0"/>
  </r>
  <r>
    <x v="3"/>
    <n v="27"/>
    <s v="EQUIVALENT LEVEL OF SAFETY (ELOS)"/>
    <x v="72"/>
    <n v="1"/>
    <s v="-"/>
    <s v="-"/>
    <s v="-"/>
    <s v="-"/>
    <s v="-"/>
    <x v="11"/>
    <x v="0"/>
  </r>
  <r>
    <x v="3"/>
    <n v="27"/>
    <s v="SPECIAL PROCESSES**"/>
    <x v="73"/>
    <s v=" "/>
    <s v="-"/>
    <s v="-"/>
    <s v="-"/>
    <s v="-"/>
    <s v="-"/>
    <x v="12"/>
    <x v="0"/>
  </r>
  <r>
    <x v="4"/>
    <n v="2800"/>
    <s v="AIRCRAFT FUEL SYSTEM ▲"/>
    <x v="74"/>
    <n v="2"/>
    <n v="1"/>
    <n v="1"/>
    <n v="1"/>
    <s v="-"/>
    <s v="-"/>
    <x v="64"/>
    <x v="13"/>
  </r>
  <r>
    <x v="4"/>
    <n v="2810"/>
    <s v="FUEL STORAGE ▲"/>
    <x v="75"/>
    <n v="2"/>
    <n v="1"/>
    <n v="1"/>
    <n v="1"/>
    <s v="-"/>
    <s v="-"/>
    <x v="65"/>
    <x v="14"/>
  </r>
  <r>
    <x v="4"/>
    <n v="2820"/>
    <s v="AIRCRAFT FUEL DISTRIBUTION SYSTEM"/>
    <x v="76"/>
    <n v="2"/>
    <n v="1"/>
    <n v="2"/>
    <n v="2"/>
    <s v="-"/>
    <s v="-"/>
    <x v="66"/>
    <x v="0"/>
  </r>
  <r>
    <x v="4"/>
    <n v="2821"/>
    <s v="AIRCRAFT FUEL FILTER/STRAINER"/>
    <x v="77"/>
    <n v="2"/>
    <n v="1"/>
    <n v="2"/>
    <n v="2"/>
    <s v="-"/>
    <s v="-"/>
    <x v="67"/>
    <x v="0"/>
  </r>
  <r>
    <x v="4"/>
    <n v="2822"/>
    <s v="FUEL BOOST PUMP ▲"/>
    <x v="78"/>
    <n v="2"/>
    <n v="1"/>
    <n v="1"/>
    <n v="1"/>
    <s v="-"/>
    <s v="-"/>
    <x v="68"/>
    <x v="15"/>
  </r>
  <r>
    <x v="4"/>
    <n v="2823"/>
    <s v="FUEL SELECTOR SHUT OFF VALVE ▲"/>
    <x v="79"/>
    <n v="2"/>
    <n v="1"/>
    <n v="2"/>
    <n v="2"/>
    <s v="-"/>
    <s v="-"/>
    <x v="69"/>
    <x v="16"/>
  </r>
  <r>
    <x v="4"/>
    <n v="2824"/>
    <s v="FUEL TRANSFER VALVE ▲"/>
    <x v="80"/>
    <n v="2"/>
    <n v="1"/>
    <n v="2"/>
    <n v="2"/>
    <s v="-"/>
    <s v="-"/>
    <x v="70"/>
    <x v="17"/>
  </r>
  <r>
    <x v="4"/>
    <n v="2830"/>
    <s v="FUEL DUMP SYSTEM ▲"/>
    <x v="81"/>
    <n v="2"/>
    <n v="1"/>
    <s v="-"/>
    <n v="2"/>
    <s v="-"/>
    <s v="-"/>
    <x v="71"/>
    <x v="18"/>
  </r>
  <r>
    <x v="4"/>
    <n v="2840"/>
    <s v="AIRCRAFT FUEL INDICATING SYSTEM"/>
    <x v="82"/>
    <n v="1"/>
    <n v="2"/>
    <n v="1"/>
    <n v="1"/>
    <s v="-"/>
    <s v="-"/>
    <x v="72"/>
    <x v="0"/>
  </r>
  <r>
    <x v="4"/>
    <n v="2841"/>
    <s v="FUEL QUANTITY INDICATOR ▲"/>
    <x v="83"/>
    <n v="1"/>
    <n v="2"/>
    <n v="1"/>
    <n v="1"/>
    <s v="-"/>
    <s v="-"/>
    <x v="73"/>
    <x v="19"/>
  </r>
  <r>
    <x v="4"/>
    <n v="2842"/>
    <s v="FUEL QUANTITY SENSOR"/>
    <x v="84"/>
    <n v="1"/>
    <n v="1"/>
    <n v="1"/>
    <n v="1"/>
    <s v="-"/>
    <s v="-"/>
    <x v="74"/>
    <x v="0"/>
  </r>
  <r>
    <x v="4"/>
    <n v="2843"/>
    <s v="FUEL TEMPERATURE INDICATOR"/>
    <x v="85"/>
    <n v="1"/>
    <n v="2"/>
    <n v="2"/>
    <n v="2"/>
    <s v="-"/>
    <s v="-"/>
    <x v="75"/>
    <x v="0"/>
  </r>
  <r>
    <x v="4"/>
    <n v="2844"/>
    <s v="FUEL PRESSURE INDICATOR"/>
    <x v="86"/>
    <n v="1"/>
    <n v="2"/>
    <n v="1"/>
    <n v="1"/>
    <s v="-"/>
    <s v="-"/>
    <x v="76"/>
    <x v="0"/>
  </r>
  <r>
    <x v="4"/>
    <n v="2897"/>
    <s v="FUEL SYSTEM WIRING"/>
    <x v="87"/>
    <n v="1"/>
    <n v="1"/>
    <n v="1"/>
    <n v="1"/>
    <s v="-"/>
    <s v="-"/>
    <x v="77"/>
    <x v="0"/>
  </r>
  <r>
    <x v="4"/>
    <n v="28"/>
    <s v="SPECIAL CONDITION"/>
    <x v="88"/>
    <n v="1"/>
    <s v="-"/>
    <s v="-"/>
    <s v="-"/>
    <s v="-"/>
    <s v="-"/>
    <x v="11"/>
    <x v="0"/>
  </r>
  <r>
    <x v="4"/>
    <n v="28"/>
    <s v="EQUIVALENT LEVEL OF SAFETY (ELOS)"/>
    <x v="89"/>
    <n v="1"/>
    <s v="-"/>
    <s v="-"/>
    <s v="-"/>
    <s v="-"/>
    <s v="-"/>
    <x v="11"/>
    <x v="0"/>
  </r>
  <r>
    <x v="4"/>
    <n v="28"/>
    <s v="SPECIAL PROCESSES**"/>
    <x v="90"/>
    <s v=" "/>
    <s v="-"/>
    <s v="-"/>
    <s v="-"/>
    <s v="-"/>
    <s v="-"/>
    <x v="12"/>
    <x v="0"/>
  </r>
  <r>
    <x v="5"/>
    <n v="2900"/>
    <s v="HYDRAULIC POWER SYSTEM"/>
    <x v="91"/>
    <n v="2"/>
    <n v="1"/>
    <n v="1"/>
    <n v="1"/>
    <s v="-"/>
    <s v="-"/>
    <x v="78"/>
    <x v="0"/>
  </r>
  <r>
    <x v="5"/>
    <n v="2910"/>
    <s v="HYDRAULIC SYSTEM MAIN ▲"/>
    <x v="92"/>
    <n v="2"/>
    <n v="1"/>
    <n v="1"/>
    <n v="1"/>
    <s v="-"/>
    <s v="-"/>
    <x v="79"/>
    <x v="20"/>
  </r>
  <r>
    <x v="5"/>
    <n v="2911"/>
    <s v="HYDRAULIC POWER ACCUMULATOR MAIN▲"/>
    <x v="93"/>
    <n v="2"/>
    <n v="1"/>
    <n v="1"/>
    <n v="1"/>
    <s v="-"/>
    <s v="-"/>
    <x v="80"/>
    <x v="21"/>
  </r>
  <r>
    <x v="5"/>
    <n v="2912"/>
    <s v="HYDRAULIC FILTER MAIN"/>
    <x v="94"/>
    <n v="2"/>
    <n v="1"/>
    <n v="1"/>
    <n v="1"/>
    <s v="-"/>
    <s v="-"/>
    <x v="81"/>
    <x v="0"/>
  </r>
  <r>
    <x v="5"/>
    <n v="2913"/>
    <s v="HYDRAULIC PUMP (ELECT/ENG) MAIN ▲"/>
    <x v="95"/>
    <n v="2"/>
    <n v="1"/>
    <n v="1"/>
    <n v="1"/>
    <s v="-"/>
    <s v="-"/>
    <x v="82"/>
    <x v="22"/>
  </r>
  <r>
    <x v="5"/>
    <n v="2914"/>
    <s v="HYDRAULIC HAND PUMP MAIN"/>
    <x v="96"/>
    <n v="2"/>
    <n v="1"/>
    <n v="1"/>
    <n v="1"/>
    <s v="-"/>
    <s v="-"/>
    <x v="83"/>
    <x v="0"/>
  </r>
  <r>
    <x v="5"/>
    <n v="2915"/>
    <s v="HYDRAULIC PRESSURE RELIEF VALVE MAIN"/>
    <x v="97"/>
    <n v="2"/>
    <n v="1"/>
    <n v="1"/>
    <n v="1"/>
    <s v="-"/>
    <s v="-"/>
    <x v="84"/>
    <x v="0"/>
  </r>
  <r>
    <x v="5"/>
    <n v="2916"/>
    <s v="HYDRAULIC RESERVOIR MAIN ▲"/>
    <x v="98"/>
    <n v="2"/>
    <n v="1"/>
    <n v="1"/>
    <n v="1"/>
    <s v="-"/>
    <s v="-"/>
    <x v="85"/>
    <x v="23"/>
  </r>
  <r>
    <x v="5"/>
    <n v="2917"/>
    <s v="HYDRAULIC PRESSURE REGULATOR MAIN"/>
    <x v="99"/>
    <n v="2"/>
    <n v="1"/>
    <n v="1"/>
    <n v="1"/>
    <s v="-"/>
    <s v="-"/>
    <x v="86"/>
    <x v="0"/>
  </r>
  <r>
    <x v="5"/>
    <n v="2920"/>
    <s v="HYDRAULIC SYSTEM AUXILIARY"/>
    <x v="100"/>
    <n v="2"/>
    <n v="1"/>
    <n v="1"/>
    <n v="1"/>
    <s v="-"/>
    <s v="-"/>
    <x v="87"/>
    <x v="0"/>
  </r>
  <r>
    <x v="5"/>
    <n v="2921"/>
    <s v="HYDRAULIC ACCUMULATOR AUXILIARY"/>
    <x v="101"/>
    <n v="2"/>
    <n v="1"/>
    <n v="1"/>
    <n v="1"/>
    <s v="-"/>
    <s v="-"/>
    <x v="88"/>
    <x v="0"/>
  </r>
  <r>
    <x v="5"/>
    <n v="2922"/>
    <s v="HYDRAULIC FILTER AUXILIARY"/>
    <x v="102"/>
    <n v="2"/>
    <n v="1"/>
    <n v="1"/>
    <n v="1"/>
    <s v="-"/>
    <s v="-"/>
    <x v="89"/>
    <x v="0"/>
  </r>
  <r>
    <x v="5"/>
    <n v="2923"/>
    <s v="HYDRAULIC PUMP AUXILIARY ▲"/>
    <x v="103"/>
    <n v="2"/>
    <n v="1"/>
    <n v="1"/>
    <n v="1"/>
    <s v="-"/>
    <s v="-"/>
    <x v="90"/>
    <x v="24"/>
  </r>
  <r>
    <x v="5"/>
    <n v="2925"/>
    <s v="HYDRAULIC PRESSURE RELIEF AUXILIARY"/>
    <x v="104"/>
    <n v="2"/>
    <n v="1"/>
    <n v="1"/>
    <n v="1"/>
    <s v="-"/>
    <s v="-"/>
    <x v="91"/>
    <x v="0"/>
  </r>
  <r>
    <x v="5"/>
    <n v="2926"/>
    <s v="HYDRAULIC RESERVOIR AUXILIARY"/>
    <x v="105"/>
    <n v="2"/>
    <n v="1"/>
    <n v="1"/>
    <n v="1"/>
    <s v="-"/>
    <s v="-"/>
    <x v="92"/>
    <x v="0"/>
  </r>
  <r>
    <x v="5"/>
    <n v="2927"/>
    <s v="HYDRAULIC PRESSURE REGULATOR AUXILIARY"/>
    <x v="106"/>
    <n v="2"/>
    <n v="1"/>
    <n v="1"/>
    <n v="1"/>
    <s v="-"/>
    <s v="-"/>
    <x v="93"/>
    <x v="0"/>
  </r>
  <r>
    <x v="5"/>
    <n v="2930"/>
    <s v="HYDRAULIC INDICATING SYSTEM"/>
    <x v="107"/>
    <n v="2"/>
    <n v="2"/>
    <n v="2"/>
    <n v="2"/>
    <s v="-"/>
    <s v="-"/>
    <x v="94"/>
    <x v="0"/>
  </r>
  <r>
    <x v="5"/>
    <n v="2931"/>
    <s v="HYDRAULIC  PRESSURE  INDICATOR"/>
    <x v="108"/>
    <n v="2"/>
    <n v="2"/>
    <n v="2"/>
    <n v="2"/>
    <s v="-"/>
    <s v="-"/>
    <x v="95"/>
    <x v="0"/>
  </r>
  <r>
    <x v="5"/>
    <n v="2932"/>
    <s v="HYDRAULIC  PRESSURE  SENSOR"/>
    <x v="109"/>
    <n v="2"/>
    <n v="1"/>
    <n v="1"/>
    <n v="1"/>
    <s v="-"/>
    <s v="-"/>
    <x v="96"/>
    <x v="0"/>
  </r>
  <r>
    <x v="5"/>
    <n v="2933"/>
    <s v="HYDRAULIC  QUANTITY  INDICATOR"/>
    <x v="110"/>
    <n v="2"/>
    <n v="2"/>
    <n v="2"/>
    <n v="2"/>
    <s v="-"/>
    <s v="-"/>
    <x v="97"/>
    <x v="0"/>
  </r>
  <r>
    <x v="5"/>
    <n v="2934"/>
    <s v="HYDRAULIC QUANTITY SENSOR"/>
    <x v="111"/>
    <n v="2"/>
    <n v="1"/>
    <n v="1"/>
    <n v="1"/>
    <s v="-"/>
    <s v="-"/>
    <x v="98"/>
    <x v="0"/>
  </r>
  <r>
    <x v="5"/>
    <n v="2997"/>
    <s v="HYDRAULIC POWER SYSTEM WIRING"/>
    <x v="112"/>
    <n v="2"/>
    <n v="1"/>
    <n v="1"/>
    <n v="1"/>
    <s v="-"/>
    <s v="-"/>
    <x v="99"/>
    <x v="0"/>
  </r>
  <r>
    <x v="5"/>
    <n v="29"/>
    <s v="SPECIAL CONDITION"/>
    <x v="113"/>
    <n v="1"/>
    <s v="-"/>
    <s v="-"/>
    <s v="-"/>
    <s v="-"/>
    <s v="-"/>
    <x v="11"/>
    <x v="0"/>
  </r>
  <r>
    <x v="5"/>
    <n v="29"/>
    <s v="EQUIVALENT LEVEL OF SAFETY (ELOS)"/>
    <x v="114"/>
    <n v="1"/>
    <s v="-"/>
    <s v="-"/>
    <s v="-"/>
    <s v="-"/>
    <s v="-"/>
    <x v="11"/>
    <x v="0"/>
  </r>
  <r>
    <x v="5"/>
    <n v="29"/>
    <s v="SPECIAL PROCESSES**"/>
    <x v="115"/>
    <s v=" "/>
    <s v="-"/>
    <s v="-"/>
    <s v="-"/>
    <s v="-"/>
    <s v="-"/>
    <x v="12"/>
    <x v="0"/>
  </r>
  <r>
    <x v="6"/>
    <n v="3000"/>
    <s v="ICE AND RAIN PROTECTION SYSTEM"/>
    <x v="116"/>
    <n v="1"/>
    <n v="1"/>
    <n v="1"/>
    <n v="1"/>
    <s v="-"/>
    <s v="-"/>
    <x v="100"/>
    <x v="0"/>
  </r>
  <r>
    <x v="6"/>
    <n v="3010"/>
    <s v="AIRFOIL ANTI/ DE-ICE SYSTEM"/>
    <x v="117"/>
    <n v="1"/>
    <n v="1"/>
    <s v="-"/>
    <s v="-"/>
    <s v="-"/>
    <s v="-"/>
    <x v="101"/>
    <x v="0"/>
  </r>
  <r>
    <x v="6"/>
    <n v="3020"/>
    <s v="PITOT/STATIC ANTI/DE-ICE SYSTEM"/>
    <x v="118"/>
    <n v="1"/>
    <n v="1"/>
    <n v="1"/>
    <n v="1"/>
    <s v="-"/>
    <s v="-"/>
    <x v="102"/>
    <x v="0"/>
  </r>
  <r>
    <x v="6"/>
    <n v="3040"/>
    <s v="WINDSHIELD/ DOOR/ RAIN/ ICE REMOVAL"/>
    <x v="119"/>
    <n v="2"/>
    <n v="1"/>
    <n v="2"/>
    <n v="2"/>
    <s v="-"/>
    <s v="-"/>
    <x v="103"/>
    <x v="0"/>
  </r>
  <r>
    <x v="6"/>
    <n v="3050"/>
    <s v="ANTENNA/RADOME ANTI-ICE/ DE-ICE SYSTEM"/>
    <x v="120"/>
    <n v="2"/>
    <n v="1"/>
    <n v="2"/>
    <n v="2"/>
    <s v="-"/>
    <s v="-"/>
    <x v="104"/>
    <x v="0"/>
  </r>
  <r>
    <x v="6"/>
    <n v="3060"/>
    <s v="PROP/ROTOR ANTI-ICE/ DE-ICE SYSTEM"/>
    <x v="121"/>
    <n v="1"/>
    <n v="1"/>
    <n v="1"/>
    <n v="1"/>
    <n v="2"/>
    <n v="2"/>
    <x v="105"/>
    <x v="0"/>
  </r>
  <r>
    <x v="6"/>
    <n v="3070"/>
    <s v="WATER LINE ANTI-ICE SYSTEM"/>
    <x v="122"/>
    <n v="1"/>
    <n v="1"/>
    <s v="-"/>
    <s v="-"/>
    <s v="-"/>
    <s v="-"/>
    <x v="106"/>
    <x v="0"/>
  </r>
  <r>
    <x v="6"/>
    <n v="3080"/>
    <s v="ICE DETECTION"/>
    <x v="123"/>
    <n v="1"/>
    <n v="1"/>
    <n v="1"/>
    <n v="1"/>
    <s v="-"/>
    <s v="-"/>
    <x v="107"/>
    <x v="0"/>
  </r>
  <r>
    <x v="6"/>
    <n v="3097"/>
    <s v="ICE/RAIN PROTECTION SYSTEM WIRING"/>
    <x v="124"/>
    <n v="1"/>
    <n v="1"/>
    <n v="1"/>
    <n v="1"/>
    <s v="-"/>
    <s v="-"/>
    <x v="108"/>
    <x v="0"/>
  </r>
  <r>
    <x v="6"/>
    <n v="30"/>
    <s v="SPECIAL CONDITION"/>
    <x v="125"/>
    <n v="1"/>
    <s v="-"/>
    <s v="-"/>
    <s v="-"/>
    <s v="-"/>
    <s v="-"/>
    <x v="11"/>
    <x v="0"/>
  </r>
  <r>
    <x v="6"/>
    <n v="30"/>
    <s v="EQUIVALENT LEVEL OF SAFETY (ELOS)"/>
    <x v="126"/>
    <n v="1"/>
    <s v="-"/>
    <s v="-"/>
    <s v="-"/>
    <s v="-"/>
    <s v="-"/>
    <x v="11"/>
    <x v="0"/>
  </r>
  <r>
    <x v="6"/>
    <n v="30"/>
    <s v="SPECIAL PROCESSES**"/>
    <x v="127"/>
    <s v=" "/>
    <s v="-"/>
    <s v="-"/>
    <s v="-"/>
    <s v="-"/>
    <s v="-"/>
    <x v="12"/>
    <x v="0"/>
  </r>
  <r>
    <x v="7"/>
    <n v="3200"/>
    <s v="LANDING GEAR SYSTEM"/>
    <x v="128"/>
    <n v="1"/>
    <n v="1"/>
    <n v="1"/>
    <n v="1"/>
    <s v="-"/>
    <s v="-"/>
    <x v="109"/>
    <x v="0"/>
  </r>
  <r>
    <x v="7"/>
    <n v="3201"/>
    <s v="LANDING GEAR / WHEEL FAIRING"/>
    <x v="129"/>
    <n v="1"/>
    <n v="2"/>
    <n v="2"/>
    <n v="2"/>
    <s v="-"/>
    <s v="-"/>
    <x v="110"/>
    <x v="0"/>
  </r>
  <r>
    <x v="7"/>
    <n v="3210"/>
    <s v="MAIN LANDING GEAR"/>
    <x v="130"/>
    <n v="1"/>
    <n v="1"/>
    <n v="1"/>
    <n v="1"/>
    <s v="-"/>
    <s v="-"/>
    <x v="111"/>
    <x v="0"/>
  </r>
  <r>
    <x v="7"/>
    <n v="3211"/>
    <s v="MAIN LANDING GEAR ATTACH SECTION"/>
    <x v="131"/>
    <n v="1"/>
    <n v="1"/>
    <n v="1"/>
    <n v="1"/>
    <s v="-"/>
    <s v="-"/>
    <x v="112"/>
    <x v="0"/>
  </r>
  <r>
    <x v="7"/>
    <n v="3212"/>
    <s v="EMERGENCY FLOATATION SECTION"/>
    <x v="132"/>
    <n v="1"/>
    <n v="2"/>
    <n v="2"/>
    <n v="2"/>
    <s v="-"/>
    <s v="-"/>
    <x v="113"/>
    <x v="25"/>
  </r>
  <r>
    <x v="7"/>
    <n v="3213"/>
    <s v="MAIN LANDING GEAR STRUT/ AXLE/ TRUCK ▲"/>
    <x v="133"/>
    <n v="1"/>
    <n v="1"/>
    <n v="1"/>
    <n v="1"/>
    <s v="-"/>
    <s v="-"/>
    <x v="114"/>
    <x v="26"/>
  </r>
  <r>
    <x v="7"/>
    <n v="3220"/>
    <s v="NOSE/TAIL LANDING GEAR"/>
    <x v="134"/>
    <n v="1"/>
    <n v="1"/>
    <n v="1"/>
    <n v="1"/>
    <s v="-"/>
    <s v="-"/>
    <x v="115"/>
    <x v="0"/>
  </r>
  <r>
    <x v="7"/>
    <n v="3221"/>
    <s v="NOSE/TAIL LANDING GEAR ATTACH SECTION"/>
    <x v="135"/>
    <n v="1"/>
    <n v="1"/>
    <n v="1"/>
    <n v="1"/>
    <s v="-"/>
    <s v="-"/>
    <x v="116"/>
    <x v="0"/>
  </r>
  <r>
    <x v="7"/>
    <n v="3222"/>
    <s v="NOSE/TAIL LANDING GEAR STRUT/ AXLE"/>
    <x v="136"/>
    <n v="1"/>
    <n v="1"/>
    <n v="1"/>
    <n v="1"/>
    <s v="-"/>
    <s v="-"/>
    <x v="117"/>
    <x v="27"/>
  </r>
  <r>
    <x v="7"/>
    <n v="3230"/>
    <s v="LANDING GEAR RETRACT/ EXTEND SYSTEM ▲"/>
    <x v="137"/>
    <n v="1"/>
    <n v="1"/>
    <n v="1"/>
    <n v="1"/>
    <s v="-"/>
    <s v="-"/>
    <x v="118"/>
    <x v="28"/>
  </r>
  <r>
    <x v="7"/>
    <n v="3231"/>
    <s v="LANDING GEAR DOOR RETRACT SECTION"/>
    <x v="138"/>
    <n v="1"/>
    <n v="1"/>
    <n v="1"/>
    <n v="1"/>
    <s v="-"/>
    <s v="-"/>
    <x v="119"/>
    <x v="0"/>
  </r>
  <r>
    <x v="7"/>
    <n v="3232"/>
    <s v="LANDING GEAR DOOR ACTUATOR ▲"/>
    <x v="139"/>
    <n v="1"/>
    <n v="1"/>
    <n v="1"/>
    <n v="1"/>
    <s v="-"/>
    <s v="-"/>
    <x v="120"/>
    <x v="29"/>
  </r>
  <r>
    <x v="7"/>
    <n v="3233"/>
    <s v="LANDING GEAR ACTUATOR ▲"/>
    <x v="140"/>
    <n v="1"/>
    <n v="1"/>
    <n v="1"/>
    <n v="1"/>
    <s v="-"/>
    <s v="-"/>
    <x v="121"/>
    <x v="30"/>
  </r>
  <r>
    <x v="7"/>
    <n v="3234"/>
    <s v="LANDING GEAR SELECTOR ▲"/>
    <x v="141"/>
    <n v="1"/>
    <n v="1"/>
    <n v="1"/>
    <n v="1"/>
    <s v="-"/>
    <s v="-"/>
    <x v="122"/>
    <x v="31"/>
  </r>
  <r>
    <x v="7"/>
    <n v="3240"/>
    <s v="LANDING GEAR BRAKE SYSTEM"/>
    <x v="142"/>
    <n v="2"/>
    <n v="1"/>
    <n v="1"/>
    <n v="1"/>
    <s v="-"/>
    <s v="-"/>
    <x v="123"/>
    <x v="0"/>
  </r>
  <r>
    <x v="7"/>
    <n v="3241"/>
    <s v="BRAKE ANTI-SKID SECTION ▲"/>
    <x v="143"/>
    <n v="2"/>
    <n v="1"/>
    <n v="2"/>
    <n v="2"/>
    <s v="-"/>
    <s v="-"/>
    <x v="124"/>
    <x v="32"/>
  </r>
  <r>
    <x v="7"/>
    <n v="3242"/>
    <s v="BRAKE ▲"/>
    <x v="144"/>
    <n v="1"/>
    <n v="1"/>
    <n v="2"/>
    <n v="1"/>
    <s v="-"/>
    <s v="-"/>
    <x v="125"/>
    <x v="33"/>
  </r>
  <r>
    <x v="7"/>
    <n v="3243"/>
    <s v="MASTER CYLINDER / BRAKE VALVE ▲"/>
    <x v="145"/>
    <n v="1"/>
    <n v="1"/>
    <n v="2"/>
    <n v="1"/>
    <s v="-"/>
    <s v="-"/>
    <x v="126"/>
    <x v="34"/>
  </r>
  <r>
    <x v="7"/>
    <n v="3244"/>
    <s v="TIRE ▲"/>
    <x v="146"/>
    <n v="2"/>
    <n v="1"/>
    <n v="1"/>
    <n v="1"/>
    <s v="-"/>
    <s v="-"/>
    <x v="127"/>
    <x v="35"/>
  </r>
  <r>
    <x v="7"/>
    <n v="3245"/>
    <s v="TIRE TUBE"/>
    <x v="147"/>
    <n v="2"/>
    <n v="1"/>
    <n v="1"/>
    <n v="1"/>
    <s v="-"/>
    <s v="-"/>
    <x v="128"/>
    <x v="0"/>
  </r>
  <r>
    <x v="7"/>
    <n v="3246"/>
    <s v="WHEEL/ SKI/ FLOAT ▲"/>
    <x v="148"/>
    <n v="1"/>
    <n v="1"/>
    <n v="1"/>
    <n v="1"/>
    <s v="-"/>
    <s v="-"/>
    <x v="129"/>
    <x v="36"/>
  </r>
  <r>
    <x v="7"/>
    <n v="3250"/>
    <s v="LANDING GEAR STEERING SYSTEM ▲"/>
    <x v="149"/>
    <n v="2"/>
    <n v="1"/>
    <n v="1"/>
    <n v="1"/>
    <s v="-"/>
    <s v="-"/>
    <x v="130"/>
    <x v="37"/>
  </r>
  <r>
    <x v="7"/>
    <n v="3251"/>
    <s v="STEERING UNIT ▲"/>
    <x v="150"/>
    <n v="2"/>
    <n v="1"/>
    <n v="1"/>
    <n v="1"/>
    <s v="-"/>
    <s v="-"/>
    <x v="131"/>
    <x v="38"/>
  </r>
  <r>
    <x v="7"/>
    <n v="3252"/>
    <s v="SHIMMY DAMPER ▲"/>
    <x v="151"/>
    <n v="2"/>
    <n v="1"/>
    <n v="2"/>
    <n v="2"/>
    <s v="-"/>
    <s v="-"/>
    <x v="132"/>
    <x v="39"/>
  </r>
  <r>
    <x v="7"/>
    <n v="3260"/>
    <s v="LANDING GEAR POSITION &amp; WARNING ▲"/>
    <x v="152"/>
    <n v="2"/>
    <n v="1"/>
    <n v="1"/>
    <n v="1"/>
    <s v="-"/>
    <s v="-"/>
    <x v="133"/>
    <x v="40"/>
  </r>
  <r>
    <x v="7"/>
    <n v="3270"/>
    <s v="AUXILIARY GEAR (TAIL SKID) ▲"/>
    <x v="153"/>
    <n v="2"/>
    <n v="1"/>
    <n v="1"/>
    <n v="1"/>
    <s v="-"/>
    <s v="-"/>
    <x v="134"/>
    <x v="41"/>
  </r>
  <r>
    <x v="7"/>
    <n v="3297"/>
    <s v="LANDING GEAR SYSTEM WIRING"/>
    <x v="154"/>
    <n v="1"/>
    <n v="1"/>
    <n v="1"/>
    <n v="1"/>
    <s v="-"/>
    <s v="-"/>
    <x v="135"/>
    <x v="0"/>
  </r>
  <r>
    <x v="7"/>
    <n v="32"/>
    <s v="SPECIAL CONDITION"/>
    <x v="155"/>
    <n v="1"/>
    <s v="-"/>
    <s v="-"/>
    <s v="-"/>
    <s v="-"/>
    <s v="-"/>
    <x v="11"/>
    <x v="0"/>
  </r>
  <r>
    <x v="7"/>
    <n v="32"/>
    <s v="EQUIVALENT LEVEL OF SAFETY (ELOS)"/>
    <x v="156"/>
    <n v="1"/>
    <s v="-"/>
    <s v="-"/>
    <s v="-"/>
    <s v="-"/>
    <s v="-"/>
    <x v="11"/>
    <x v="0"/>
  </r>
  <r>
    <x v="7"/>
    <n v="32"/>
    <s v="SPECIAL PROCESSES**"/>
    <x v="157"/>
    <s v=" "/>
    <s v="-"/>
    <s v="-"/>
    <s v="-"/>
    <s v="-"/>
    <s v="-"/>
    <x v="12"/>
    <x v="0"/>
  </r>
  <r>
    <x v="8"/>
    <n v="3400"/>
    <s v="NAVIGATION SYSTEM"/>
    <x v="158"/>
    <n v="2"/>
    <n v="1"/>
    <n v="2"/>
    <n v="1"/>
    <s v="-"/>
    <s v="-"/>
    <x v="136"/>
    <x v="0"/>
  </r>
  <r>
    <x v="8"/>
    <n v="3410"/>
    <s v="FLIGHT ENVIRONMENT DATA"/>
    <x v="159"/>
    <n v="2"/>
    <n v="1"/>
    <n v="2"/>
    <n v="1"/>
    <s v="-"/>
    <s v="-"/>
    <x v="137"/>
    <x v="0"/>
  </r>
  <r>
    <x v="8"/>
    <n v="3411"/>
    <s v="PITOT/STATIC SYSTEM"/>
    <x v="160"/>
    <n v="1"/>
    <n v="1"/>
    <n v="2"/>
    <n v="1"/>
    <s v="-"/>
    <s v="-"/>
    <x v="138"/>
    <x v="0"/>
  </r>
  <r>
    <x v="8"/>
    <n v="3412"/>
    <s v="OUTSIDE AIR TEMPERATURE IND./SENSOR"/>
    <x v="161"/>
    <n v="2"/>
    <n v="1"/>
    <n v="2"/>
    <n v="1"/>
    <s v="-"/>
    <s v="-"/>
    <x v="139"/>
    <x v="0"/>
  </r>
  <r>
    <x v="8"/>
    <n v="3413"/>
    <s v="RATE OF CLIMB INDICATOR"/>
    <x v="162"/>
    <n v="2"/>
    <n v="2"/>
    <n v="2"/>
    <n v="2"/>
    <s v="-"/>
    <s v="-"/>
    <x v="140"/>
    <x v="0"/>
  </r>
  <r>
    <x v="8"/>
    <n v="3414"/>
    <s v="AIRSPEED/MACH INDICATOR ▲"/>
    <x v="163"/>
    <n v="2"/>
    <n v="2"/>
    <s v="-"/>
    <s v="-"/>
    <s v="-"/>
    <s v="-"/>
    <x v="141"/>
    <x v="42"/>
  </r>
  <r>
    <x v="8"/>
    <n v="3415"/>
    <s v="HIGH SPEED WARNING ▲"/>
    <x v="164"/>
    <n v="1"/>
    <n v="2"/>
    <s v="-"/>
    <s v="-"/>
    <s v="-"/>
    <s v="-"/>
    <x v="142"/>
    <x v="43"/>
  </r>
  <r>
    <x v="8"/>
    <n v="3416"/>
    <s v="ALTIMETER, BAROMETRIC/ ENCODER ▲"/>
    <x v="165"/>
    <n v="2"/>
    <n v="1"/>
    <n v="2"/>
    <n v="1"/>
    <s v="-"/>
    <s v="-"/>
    <x v="143"/>
    <x v="44"/>
  </r>
  <r>
    <x v="8"/>
    <n v="3417"/>
    <s v="AIR DATA COMPUTER ▲"/>
    <x v="166"/>
    <n v="1"/>
    <n v="1"/>
    <n v="1"/>
    <n v="1"/>
    <s v="-"/>
    <s v="-"/>
    <x v="144"/>
    <x v="45"/>
  </r>
  <r>
    <x v="8"/>
    <n v="3418"/>
    <s v="STALL WARNING SYSTEM ▲"/>
    <x v="167"/>
    <n v="1"/>
    <n v="2"/>
    <n v="2"/>
    <s v="-"/>
    <s v="-"/>
    <s v="-"/>
    <x v="145"/>
    <x v="43"/>
  </r>
  <r>
    <x v="8"/>
    <n v="3420"/>
    <s v="ATTITUDE &amp; DIRECTION DATA SYSTEM"/>
    <x v="168"/>
    <n v="2"/>
    <n v="1"/>
    <n v="1"/>
    <n v="1"/>
    <s v="-"/>
    <s v="-"/>
    <x v="146"/>
    <x v="0"/>
  </r>
  <r>
    <x v="8"/>
    <n v="3421"/>
    <s v="ATTITUDE GYRO &amp; IND. SYSTEM ▲"/>
    <x v="169"/>
    <n v="2"/>
    <n v="1"/>
    <n v="1"/>
    <n v="1"/>
    <s v="-"/>
    <s v="-"/>
    <x v="147"/>
    <x v="46"/>
  </r>
  <r>
    <x v="8"/>
    <n v="3422"/>
    <s v="DIRECTIONAL GYRO &amp; IND. SYSTEM ▲"/>
    <x v="170"/>
    <n v="2"/>
    <n v="1"/>
    <n v="2"/>
    <n v="1"/>
    <s v="-"/>
    <s v="-"/>
    <x v="148"/>
    <x v="47"/>
  </r>
  <r>
    <x v="8"/>
    <n v="3423"/>
    <s v="MAGNETIC COMPASS"/>
    <x v="171"/>
    <n v="2"/>
    <n v="1"/>
    <n v="2"/>
    <n v="1"/>
    <s v="-"/>
    <s v="-"/>
    <x v="149"/>
    <x v="0"/>
  </r>
  <r>
    <x v="8"/>
    <n v="3424"/>
    <s v="TURN AND BANK/RATE OF TURN INDICATOR"/>
    <x v="172"/>
    <n v="2"/>
    <n v="2"/>
    <n v="2"/>
    <n v="2"/>
    <s v="-"/>
    <s v="-"/>
    <x v="150"/>
    <x v="0"/>
  </r>
  <r>
    <x v="8"/>
    <n v="3425"/>
    <s v="INTEGRATED FLIGHT DIRECTOR SYSTEM"/>
    <x v="173"/>
    <n v="2"/>
    <n v="1"/>
    <n v="2"/>
    <n v="1"/>
    <s v="-"/>
    <s v="-"/>
    <x v="151"/>
    <x v="0"/>
  </r>
  <r>
    <x v="8"/>
    <n v="3430"/>
    <s v="LANDING &amp; TAXI AIDS"/>
    <x v="174"/>
    <n v="2"/>
    <n v="1"/>
    <n v="2"/>
    <n v="1"/>
    <s v="-"/>
    <s v="-"/>
    <x v="152"/>
    <x v="0"/>
  </r>
  <r>
    <x v="8"/>
    <n v="3431"/>
    <s v="LOCALIZER / VOR SYSTEM"/>
    <x v="175"/>
    <n v="2"/>
    <n v="1"/>
    <n v="2"/>
    <n v="1"/>
    <s v="-"/>
    <s v="-"/>
    <x v="153"/>
    <x v="0"/>
  </r>
  <r>
    <x v="8"/>
    <n v="3432"/>
    <s v="GLIDE SLOPE SYSTEM"/>
    <x v="176"/>
    <n v="1"/>
    <n v="1"/>
    <n v="2"/>
    <n v="1"/>
    <s v="-"/>
    <s v="-"/>
    <x v="154"/>
    <x v="0"/>
  </r>
  <r>
    <x v="8"/>
    <n v="3433"/>
    <s v="MICROWAVE LANDING SYSTEM"/>
    <x v="177"/>
    <n v="2"/>
    <n v="1"/>
    <n v="1"/>
    <n v="1"/>
    <s v="-"/>
    <s v="-"/>
    <x v="155"/>
    <x v="0"/>
  </r>
  <r>
    <x v="8"/>
    <n v="3434"/>
    <s v="MARKER BEACON SYSTEM"/>
    <x v="178"/>
    <n v="2"/>
    <n v="2"/>
    <n v="2"/>
    <n v="2"/>
    <s v="-"/>
    <s v="-"/>
    <x v="156"/>
    <x v="0"/>
  </r>
  <r>
    <x v="8"/>
    <n v="3435"/>
    <s v="HEADS UP DISPLAY SYSTEM"/>
    <x v="179"/>
    <n v="2"/>
    <n v="1"/>
    <n v="2"/>
    <n v="1"/>
    <s v="-"/>
    <s v="-"/>
    <x v="157"/>
    <x v="0"/>
  </r>
  <r>
    <x v="8"/>
    <n v="3436"/>
    <s v="WIND SHEAR DETECTION SYSTEM"/>
    <x v="180"/>
    <n v="2"/>
    <n v="1"/>
    <n v="2"/>
    <n v="1"/>
    <s v="-"/>
    <s v="-"/>
    <x v="158"/>
    <x v="0"/>
  </r>
  <r>
    <x v="8"/>
    <n v="3440"/>
    <s v="INDEPENDENT POS. DETERMINING SYSTEM"/>
    <x v="181"/>
    <n v="2"/>
    <n v="1"/>
    <n v="2"/>
    <n v="1"/>
    <s v="-"/>
    <s v="-"/>
    <x v="159"/>
    <x v="0"/>
  </r>
  <r>
    <x v="8"/>
    <n v="3441"/>
    <s v="INERTIAL GUIDANCE SYSTEM"/>
    <x v="182"/>
    <n v="2"/>
    <n v="1"/>
    <n v="2"/>
    <n v="1"/>
    <s v="-"/>
    <s v="-"/>
    <x v="160"/>
    <x v="0"/>
  </r>
  <r>
    <x v="8"/>
    <n v="3442"/>
    <s v="WEATHER RADAR SYSTEM"/>
    <x v="183"/>
    <n v="2"/>
    <n v="1"/>
    <n v="2"/>
    <n v="1"/>
    <s v="-"/>
    <s v="-"/>
    <x v="161"/>
    <x v="0"/>
  </r>
  <r>
    <x v="8"/>
    <n v="3443"/>
    <s v="DOPPLER SYSTEM"/>
    <x v="184"/>
    <n v="2"/>
    <n v="1"/>
    <s v="-"/>
    <n v="1"/>
    <s v="-"/>
    <s v="-"/>
    <x v="162"/>
    <x v="0"/>
  </r>
  <r>
    <x v="8"/>
    <n v="3444"/>
    <s v="GROUND PROXIMITY SYSTEM"/>
    <x v="185"/>
    <n v="2"/>
    <n v="1"/>
    <n v="2"/>
    <n v="1"/>
    <s v="-"/>
    <s v="-"/>
    <x v="163"/>
    <x v="0"/>
  </r>
  <r>
    <x v="8"/>
    <n v="3445"/>
    <s v="AIR COLLISION AVOIDANCE SYSTEM (TCAS)"/>
    <x v="186"/>
    <n v="2"/>
    <n v="1"/>
    <n v="2"/>
    <n v="1"/>
    <s v="-"/>
    <s v="-"/>
    <x v="164"/>
    <x v="0"/>
  </r>
  <r>
    <x v="8"/>
    <n v="3446"/>
    <s v="NON RADAR WEATHER SYSTEM"/>
    <x v="187"/>
    <n v="2"/>
    <n v="1"/>
    <n v="2"/>
    <n v="1"/>
    <s v="-"/>
    <s v="-"/>
    <x v="165"/>
    <x v="0"/>
  </r>
  <r>
    <x v="8"/>
    <n v="3450"/>
    <s v="DEPENDENT POSITION DETERMINING SYSTEM"/>
    <x v="188"/>
    <n v="2"/>
    <n v="1"/>
    <n v="2"/>
    <n v="1"/>
    <s v="-"/>
    <s v="-"/>
    <x v="166"/>
    <x v="0"/>
  </r>
  <r>
    <x v="8"/>
    <n v="3451"/>
    <s v="DME/ TACAN SYSTEM"/>
    <x v="189"/>
    <n v="2"/>
    <n v="1"/>
    <n v="2"/>
    <n v="1"/>
    <s v="-"/>
    <s v="-"/>
    <x v="167"/>
    <x v="0"/>
  </r>
  <r>
    <x v="8"/>
    <n v="3452"/>
    <s v="ATC TRANSPONDER SYSTEM"/>
    <x v="190"/>
    <n v="2"/>
    <n v="1"/>
    <n v="2"/>
    <n v="1"/>
    <s v="-"/>
    <s v="-"/>
    <x v="168"/>
    <x v="0"/>
  </r>
  <r>
    <x v="8"/>
    <n v="3453"/>
    <s v="LORAN SYSTEM"/>
    <x v="191"/>
    <n v="1"/>
    <n v="1"/>
    <n v="2"/>
    <n v="1"/>
    <s v="-"/>
    <s v="-"/>
    <x v="169"/>
    <x v="0"/>
  </r>
  <r>
    <x v="8"/>
    <n v="3454"/>
    <s v="VOR SYSTEM"/>
    <x v="192"/>
    <n v="1"/>
    <n v="1"/>
    <n v="2"/>
    <n v="1"/>
    <s v="-"/>
    <s v="-"/>
    <x v="170"/>
    <x v="0"/>
  </r>
  <r>
    <x v="8"/>
    <n v="3455"/>
    <s v="ADF SYSTEM"/>
    <x v="193"/>
    <n v="2"/>
    <n v="1"/>
    <n v="2"/>
    <n v="1"/>
    <s v="-"/>
    <s v="-"/>
    <x v="171"/>
    <x v="0"/>
  </r>
  <r>
    <x v="8"/>
    <n v="3456"/>
    <s v="OMEGA NAVIGATION SYSTEM"/>
    <x v="194"/>
    <n v="2"/>
    <n v="1"/>
    <n v="2"/>
    <n v="1"/>
    <s v="-"/>
    <s v="-"/>
    <x v="172"/>
    <x v="0"/>
  </r>
  <r>
    <x v="8"/>
    <n v="3457"/>
    <s v="GLOBAL POSITIONING SYSTEM"/>
    <x v="195"/>
    <n v="1"/>
    <n v="1"/>
    <n v="2"/>
    <n v="1"/>
    <s v="-"/>
    <s v="-"/>
    <x v="173"/>
    <x v="0"/>
  </r>
  <r>
    <x v="8"/>
    <n v="3460"/>
    <s v="FLT MANAGEMENT COMPUTING HARDWARE SYSTEM"/>
    <x v="196"/>
    <n v="2"/>
    <n v="1"/>
    <n v="2"/>
    <n v="1"/>
    <s v="-"/>
    <s v="-"/>
    <x v="174"/>
    <x v="0"/>
  </r>
  <r>
    <x v="8"/>
    <n v="3461"/>
    <s v="FLT MANAGEMENT COMPUTING SOFTWARE SYSTEM ▲"/>
    <x v="197"/>
    <n v="2"/>
    <n v="1"/>
    <n v="2"/>
    <n v="1"/>
    <s v="-"/>
    <s v="-"/>
    <x v="175"/>
    <x v="48"/>
  </r>
  <r>
    <x v="8"/>
    <n v="3497"/>
    <s v="NAVIGATION SYSTEM WIRING"/>
    <x v="198"/>
    <n v="2"/>
    <n v="1"/>
    <n v="2"/>
    <n v="1"/>
    <s v="-"/>
    <s v="-"/>
    <x v="176"/>
    <x v="0"/>
  </r>
  <r>
    <x v="8"/>
    <n v="34"/>
    <s v="SPECIAL CONDITION"/>
    <x v="199"/>
    <n v="1"/>
    <s v="-"/>
    <s v="-"/>
    <s v="-"/>
    <s v="-"/>
    <s v="-"/>
    <x v="11"/>
    <x v="0"/>
  </r>
  <r>
    <x v="8"/>
    <n v="34"/>
    <s v="EQUIVALENT LEVEL OF SAFETY (ELOS)"/>
    <x v="200"/>
    <n v="1"/>
    <s v="-"/>
    <s v="-"/>
    <s v="-"/>
    <s v="-"/>
    <s v="-"/>
    <x v="11"/>
    <x v="0"/>
  </r>
  <r>
    <x v="8"/>
    <n v="34"/>
    <s v="SPECIAL PROCESSES**"/>
    <x v="201"/>
    <s v=" "/>
    <s v="-"/>
    <s v="-"/>
    <s v="-"/>
    <s v="-"/>
    <s v="-"/>
    <x v="12"/>
    <x v="0"/>
  </r>
  <r>
    <x v="9"/>
    <n v="3500"/>
    <s v="OXYGEN SYSTEM"/>
    <x v="202"/>
    <n v="2"/>
    <n v="1"/>
    <n v="2"/>
    <n v="2"/>
    <s v="-"/>
    <s v="-"/>
    <x v="177"/>
    <x v="0"/>
  </r>
  <r>
    <x v="9"/>
    <n v="3510"/>
    <s v="CREW OXYGEN SYSTEM"/>
    <x v="203"/>
    <n v="2"/>
    <n v="1"/>
    <n v="2"/>
    <n v="2"/>
    <s v="-"/>
    <s v="-"/>
    <x v="178"/>
    <x v="0"/>
  </r>
  <r>
    <x v="9"/>
    <n v="3520"/>
    <s v="PASSENGER OXYGEN SYSTEM"/>
    <x v="204"/>
    <n v="2"/>
    <n v="2"/>
    <n v="2"/>
    <n v="2"/>
    <s v="-"/>
    <s v="-"/>
    <x v="179"/>
    <x v="0"/>
  </r>
  <r>
    <x v="9"/>
    <n v="3530"/>
    <s v="PORTABLE OXYGEN SYSTEM"/>
    <x v="205"/>
    <n v="2"/>
    <n v="2"/>
    <n v="2"/>
    <n v="2"/>
    <s v="-"/>
    <s v="-"/>
    <x v="180"/>
    <x v="0"/>
  </r>
  <r>
    <x v="9"/>
    <n v="3597"/>
    <s v="OXYGEN SYSTEM WIRING"/>
    <x v="206"/>
    <n v="2"/>
    <n v="1"/>
    <n v="2"/>
    <n v="2"/>
    <s v="-"/>
    <s v="-"/>
    <x v="181"/>
    <x v="0"/>
  </r>
  <r>
    <x v="9"/>
    <n v="35"/>
    <s v="SPECIAL CONDITION"/>
    <x v="207"/>
    <n v="1"/>
    <s v="-"/>
    <s v="-"/>
    <s v="-"/>
    <s v="-"/>
    <s v="-"/>
    <x v="11"/>
    <x v="0"/>
  </r>
  <r>
    <x v="9"/>
    <n v="35"/>
    <s v="EQUIVALENT LEVEL OF SAFETY (ELOS)"/>
    <x v="208"/>
    <n v="1"/>
    <s v="-"/>
    <s v="-"/>
    <s v="-"/>
    <s v="-"/>
    <s v="-"/>
    <x v="11"/>
    <x v="0"/>
  </r>
  <r>
    <x v="9"/>
    <n v="35"/>
    <s v="SPECIAL PROCESSES**"/>
    <x v="209"/>
    <s v=" "/>
    <s v="-"/>
    <s v="-"/>
    <s v="-"/>
    <s v="-"/>
    <s v="-"/>
    <x v="12"/>
    <x v="0"/>
  </r>
  <r>
    <x v="10"/>
    <n v="4900"/>
    <s v="AIRBORNE APU SYSTEM"/>
    <x v="210"/>
    <n v="2"/>
    <n v="1"/>
    <n v="1"/>
    <n v="1"/>
    <n v="1"/>
    <s v="-"/>
    <x v="182"/>
    <x v="0"/>
  </r>
  <r>
    <x v="10"/>
    <n v="4910"/>
    <s v="APU COWLING CONTAINMENT"/>
    <x v="211"/>
    <n v="2"/>
    <n v="2"/>
    <n v="2"/>
    <n v="2"/>
    <n v="2"/>
    <s v="-"/>
    <x v="183"/>
    <x v="0"/>
  </r>
  <r>
    <x v="10"/>
    <n v="4920"/>
    <s v="APU CORE ENGINE"/>
    <x v="212"/>
    <n v="2"/>
    <n v="1"/>
    <n v="2"/>
    <n v="2"/>
    <n v="1"/>
    <s v="-"/>
    <x v="184"/>
    <x v="0"/>
  </r>
  <r>
    <x v="10"/>
    <n v="4930"/>
    <s v="APU ENGINE FUEL AND CONTROL"/>
    <x v="213"/>
    <n v="2"/>
    <n v="1"/>
    <n v="1"/>
    <n v="1"/>
    <n v="1"/>
    <s v="-"/>
    <x v="185"/>
    <x v="0"/>
  </r>
  <r>
    <x v="10"/>
    <n v="4940"/>
    <s v="APU START/ IGNITION SYSTEM"/>
    <x v="214"/>
    <n v="2"/>
    <n v="1"/>
    <n v="2"/>
    <n v="2"/>
    <n v="2"/>
    <s v="-"/>
    <x v="186"/>
    <x v="0"/>
  </r>
  <r>
    <x v="10"/>
    <n v="4950"/>
    <s v="APU BLEED AIR SYSTEM"/>
    <x v="215"/>
    <n v="2"/>
    <n v="1"/>
    <n v="2"/>
    <n v="2"/>
    <n v="2"/>
    <s v="-"/>
    <x v="187"/>
    <x v="0"/>
  </r>
  <r>
    <x v="10"/>
    <n v="4960"/>
    <s v="APU CONTROLS"/>
    <x v="216"/>
    <n v="2"/>
    <n v="1"/>
    <n v="2"/>
    <n v="2"/>
    <n v="2"/>
    <s v="-"/>
    <x v="188"/>
    <x v="0"/>
  </r>
  <r>
    <x v="10"/>
    <n v="4970"/>
    <s v="APU INDICATING SYSTEM"/>
    <x v="217"/>
    <n v="2"/>
    <n v="2"/>
    <n v="2"/>
    <n v="2"/>
    <n v="2"/>
    <s v="-"/>
    <x v="189"/>
    <x v="0"/>
  </r>
  <r>
    <x v="10"/>
    <n v="4980"/>
    <s v="APU EXHAUST SYSTEM"/>
    <x v="218"/>
    <n v="2"/>
    <n v="1"/>
    <n v="2"/>
    <n v="2"/>
    <n v="1"/>
    <s v="-"/>
    <x v="190"/>
    <x v="0"/>
  </r>
  <r>
    <x v="10"/>
    <n v="4990"/>
    <s v="APU OIL SYSTEM"/>
    <x v="219"/>
    <n v="2"/>
    <n v="1"/>
    <n v="2"/>
    <n v="2"/>
    <n v="1"/>
    <s v="-"/>
    <x v="191"/>
    <x v="0"/>
  </r>
  <r>
    <x v="10"/>
    <n v="4997"/>
    <s v="APU SYSTEM WIRING"/>
    <x v="220"/>
    <n v="2"/>
    <n v="1"/>
    <n v="2"/>
    <n v="2"/>
    <n v="2"/>
    <s v="-"/>
    <x v="192"/>
    <x v="0"/>
  </r>
  <r>
    <x v="10"/>
    <n v="49"/>
    <s v="SPECIAL CONDITION"/>
    <x v="221"/>
    <n v="1"/>
    <s v="-"/>
    <s v="-"/>
    <s v="-"/>
    <s v="-"/>
    <s v="-"/>
    <x v="11"/>
    <x v="0"/>
  </r>
  <r>
    <x v="10"/>
    <n v="49"/>
    <s v="EQUIVALENT LEVEL OF SAFETY (ELOS)"/>
    <x v="222"/>
    <n v="1"/>
    <s v="-"/>
    <s v="-"/>
    <s v="-"/>
    <s v="-"/>
    <s v="-"/>
    <x v="11"/>
    <x v="0"/>
  </r>
  <r>
    <x v="10"/>
    <n v="49"/>
    <s v="SPECIAL PROCESSES**"/>
    <x v="223"/>
    <s v=" "/>
    <s v="-"/>
    <s v="-"/>
    <s v="-"/>
    <s v="-"/>
    <s v="-"/>
    <x v="12"/>
    <x v="0"/>
  </r>
  <r>
    <x v="11"/>
    <n v="5102"/>
    <s v="BASKETS"/>
    <x v="224"/>
    <s v="-"/>
    <s v="-"/>
    <s v="-"/>
    <s v="-"/>
    <s v="-"/>
    <s v="-"/>
    <x v="193"/>
    <x v="0"/>
  </r>
  <r>
    <x v="11"/>
    <n v="5102"/>
    <s v="ENVELOPES"/>
    <x v="225"/>
    <s v="-"/>
    <s v="-"/>
    <s v="-"/>
    <s v="-"/>
    <s v="-"/>
    <s v="-"/>
    <x v="193"/>
    <x v="0"/>
  </r>
  <r>
    <x v="11"/>
    <n v="5102"/>
    <s v="BURNER UNITS"/>
    <x v="226"/>
    <s v="-"/>
    <s v="-"/>
    <s v="-"/>
    <s v="-"/>
    <s v="-"/>
    <s v="-"/>
    <x v="193"/>
    <x v="0"/>
  </r>
  <r>
    <x v="11"/>
    <n v="5102"/>
    <s v="FUEL MANIFOLD"/>
    <x v="227"/>
    <s v="-"/>
    <s v="-"/>
    <s v="-"/>
    <s v="-"/>
    <s v="-"/>
    <s v="-"/>
    <x v="193"/>
    <x v="0"/>
  </r>
  <r>
    <x v="12"/>
    <n v="5200"/>
    <s v="DOORS"/>
    <x v="228"/>
    <n v="2"/>
    <n v="1"/>
    <n v="2"/>
    <n v="2"/>
    <s v="-"/>
    <s v="-"/>
    <x v="194"/>
    <x v="0"/>
  </r>
  <r>
    <x v="12"/>
    <n v="5210"/>
    <s v="PASSENGER CREW DOORS"/>
    <x v="229"/>
    <n v="2"/>
    <n v="1"/>
    <n v="2"/>
    <n v="2"/>
    <s v="-"/>
    <s v="-"/>
    <x v="195"/>
    <x v="0"/>
  </r>
  <r>
    <x v="12"/>
    <n v="5220"/>
    <s v="EMERGENCY EXITS"/>
    <x v="230"/>
    <n v="2"/>
    <n v="1"/>
    <n v="2"/>
    <n v="2"/>
    <s v="-"/>
    <s v="-"/>
    <x v="196"/>
    <x v="0"/>
  </r>
  <r>
    <x v="12"/>
    <n v="5230"/>
    <s v="CARGO/BAGGAGE DOORS"/>
    <x v="231"/>
    <n v="2"/>
    <n v="1"/>
    <n v="2"/>
    <n v="2"/>
    <s v="-"/>
    <s v="-"/>
    <x v="197"/>
    <x v="0"/>
  </r>
  <r>
    <x v="12"/>
    <n v="5240"/>
    <s v="SERVICE DOORS"/>
    <x v="232"/>
    <n v="2"/>
    <n v="1"/>
    <s v="-"/>
    <s v="-"/>
    <s v="-"/>
    <s v="-"/>
    <x v="198"/>
    <x v="0"/>
  </r>
  <r>
    <x v="12"/>
    <n v="5241"/>
    <s v="GALLEY DOORS"/>
    <x v="233"/>
    <n v="2"/>
    <n v="1"/>
    <s v="-"/>
    <s v="-"/>
    <s v="-"/>
    <s v="-"/>
    <x v="199"/>
    <x v="0"/>
  </r>
  <r>
    <x v="12"/>
    <n v="5242"/>
    <s v="E/E COMPARTMENT DOORS"/>
    <x v="234"/>
    <n v="2"/>
    <n v="2"/>
    <n v="2"/>
    <n v="2"/>
    <s v="-"/>
    <s v="-"/>
    <x v="200"/>
    <x v="0"/>
  </r>
  <r>
    <x v="12"/>
    <n v="5243"/>
    <s v="HYDRAULIC COMPARTMENT DOORS"/>
    <x v="235"/>
    <n v="2"/>
    <n v="2"/>
    <n v="2"/>
    <n v="2"/>
    <s v="-"/>
    <s v="-"/>
    <x v="201"/>
    <x v="0"/>
  </r>
  <r>
    <x v="12"/>
    <n v="5244"/>
    <s v="ACCESSORY COMPARTMENT DOORS"/>
    <x v="236"/>
    <n v="2"/>
    <n v="2"/>
    <n v="2"/>
    <n v="2"/>
    <s v="-"/>
    <s v="-"/>
    <x v="202"/>
    <x v="0"/>
  </r>
  <r>
    <x v="12"/>
    <n v="5245"/>
    <s v="AIR CONDITIONING COMPARTMENT DOORS"/>
    <x v="237"/>
    <n v="2"/>
    <n v="2"/>
    <n v="2"/>
    <n v="2"/>
    <s v="-"/>
    <s v="-"/>
    <x v="203"/>
    <x v="0"/>
  </r>
  <r>
    <x v="12"/>
    <n v="5246"/>
    <s v="FLUID SERVICE DOORS"/>
    <x v="238"/>
    <n v="2"/>
    <n v="2"/>
    <n v="2"/>
    <n v="2"/>
    <s v="-"/>
    <s v="-"/>
    <x v="204"/>
    <x v="0"/>
  </r>
  <r>
    <x v="12"/>
    <n v="5247"/>
    <s v="APU DOORS"/>
    <x v="239"/>
    <n v="2"/>
    <n v="2"/>
    <n v="2"/>
    <n v="2"/>
    <s v="-"/>
    <s v="-"/>
    <x v="205"/>
    <x v="0"/>
  </r>
  <r>
    <x v="12"/>
    <n v="5248"/>
    <s v="TAIL CONE DOORS"/>
    <x v="240"/>
    <n v="2"/>
    <n v="1"/>
    <s v="-"/>
    <s v="-"/>
    <s v="-"/>
    <s v="-"/>
    <x v="206"/>
    <x v="0"/>
  </r>
  <r>
    <x v="12"/>
    <n v="5250"/>
    <s v="FIXED INNER DOORS"/>
    <x v="241"/>
    <n v="2"/>
    <n v="2"/>
    <n v="2"/>
    <n v="2"/>
    <s v="-"/>
    <s v="-"/>
    <x v="207"/>
    <x v="0"/>
  </r>
  <r>
    <x v="12"/>
    <n v="5260"/>
    <s v="ENTRANCE STAIRS"/>
    <x v="242"/>
    <n v="2"/>
    <n v="2"/>
    <n v="2"/>
    <n v="2"/>
    <s v="-"/>
    <s v="-"/>
    <x v="208"/>
    <x v="0"/>
  </r>
  <r>
    <x v="12"/>
    <n v="5270"/>
    <s v="DOOR WARNING SYSTEM"/>
    <x v="243"/>
    <n v="2"/>
    <n v="2"/>
    <n v="2"/>
    <n v="2"/>
    <s v="-"/>
    <s v="-"/>
    <x v="209"/>
    <x v="0"/>
  </r>
  <r>
    <x v="12"/>
    <n v="5280"/>
    <s v="LANDING GEAR DOORS"/>
    <x v="244"/>
    <n v="2"/>
    <n v="2"/>
    <n v="2"/>
    <n v="2"/>
    <s v="-"/>
    <s v="-"/>
    <x v="210"/>
    <x v="0"/>
  </r>
  <r>
    <x v="12"/>
    <n v="5297"/>
    <s v="DOOR SYSTEM WIRING"/>
    <x v="245"/>
    <n v="2"/>
    <n v="1"/>
    <n v="1"/>
    <n v="2"/>
    <s v="-"/>
    <s v="-"/>
    <x v="211"/>
    <x v="0"/>
  </r>
  <r>
    <x v="12"/>
    <n v="52"/>
    <s v="SPECIAL CONDITION"/>
    <x v="246"/>
    <n v="1"/>
    <s v="-"/>
    <s v="-"/>
    <s v="-"/>
    <s v="-"/>
    <s v="-"/>
    <x v="11"/>
    <x v="0"/>
  </r>
  <r>
    <x v="12"/>
    <n v="52"/>
    <s v="EQUIVALENT LEVEL OF SAFETY (ELOS)"/>
    <x v="247"/>
    <n v="1"/>
    <s v="-"/>
    <s v="-"/>
    <s v="-"/>
    <s v="-"/>
    <s v="-"/>
    <x v="11"/>
    <x v="0"/>
  </r>
  <r>
    <x v="12"/>
    <n v="52"/>
    <s v="SPECIAL PROCESSES**"/>
    <x v="248"/>
    <s v=" "/>
    <s v="-"/>
    <s v="-"/>
    <s v="-"/>
    <s v="-"/>
    <s v="-"/>
    <x v="12"/>
    <x v="0"/>
  </r>
  <r>
    <x v="13"/>
    <n v="5300"/>
    <s v="FUSELAGE STRUCTURE (GENERAL)"/>
    <x v="249"/>
    <n v="2"/>
    <n v="1"/>
    <n v="1"/>
    <n v="1"/>
    <s v="-"/>
    <s v="-"/>
    <x v="212"/>
    <x v="0"/>
  </r>
  <r>
    <x v="13"/>
    <n v="5301"/>
    <s v="AERIAL TOW EQUIPMENT"/>
    <x v="250"/>
    <n v="2"/>
    <n v="1"/>
    <s v="-"/>
    <s v="-"/>
    <s v="-"/>
    <s v="-"/>
    <x v="213"/>
    <x v="0"/>
  </r>
  <r>
    <x v="13"/>
    <n v="5302"/>
    <s v="ROTORCRAFT TAIL BOOM ▲"/>
    <x v="251"/>
    <s v="-"/>
    <s v="-"/>
    <n v="1"/>
    <n v="1"/>
    <s v="-"/>
    <s v="-"/>
    <x v="214"/>
    <x v="49"/>
  </r>
  <r>
    <x v="13"/>
    <n v="5310"/>
    <s v="FUSELAGE MAIN STRUCTURE"/>
    <x v="252"/>
    <n v="1"/>
    <n v="1"/>
    <n v="1"/>
    <n v="1"/>
    <s v="-"/>
    <s v="-"/>
    <x v="215"/>
    <x v="0"/>
  </r>
  <r>
    <x v="13"/>
    <n v="5311"/>
    <s v="FUSELAGE MAIN FRAME"/>
    <x v="253"/>
    <n v="1"/>
    <n v="1"/>
    <n v="1"/>
    <n v="1"/>
    <s v="-"/>
    <s v="-"/>
    <x v="216"/>
    <x v="0"/>
  </r>
  <r>
    <x v="13"/>
    <n v="5312"/>
    <s v="FUSELAGE MAIN BULKHEAD"/>
    <x v="254"/>
    <n v="1"/>
    <n v="1"/>
    <n v="1"/>
    <n v="1"/>
    <s v="-"/>
    <s v="-"/>
    <x v="217"/>
    <x v="0"/>
  </r>
  <r>
    <x v="13"/>
    <n v="5313"/>
    <s v="FUSELAGE MAIN LONGERON/STRINGER"/>
    <x v="255"/>
    <n v="1"/>
    <n v="1"/>
    <n v="1"/>
    <n v="1"/>
    <s v="-"/>
    <s v="-"/>
    <x v="218"/>
    <x v="0"/>
  </r>
  <r>
    <x v="13"/>
    <n v="5314"/>
    <s v="FUSELAGE MAIN KEEL"/>
    <x v="256"/>
    <n v="1"/>
    <n v="1"/>
    <n v="1"/>
    <n v="1"/>
    <s v="-"/>
    <s v="-"/>
    <x v="219"/>
    <x v="0"/>
  </r>
  <r>
    <x v="13"/>
    <n v="5315"/>
    <s v="FUSELAGE MAIN FLOOR BEAM"/>
    <x v="257"/>
    <n v="1"/>
    <n v="1"/>
    <n v="1"/>
    <n v="1"/>
    <s v="-"/>
    <s v="-"/>
    <x v="220"/>
    <x v="0"/>
  </r>
  <r>
    <x v="13"/>
    <n v="5320"/>
    <s v="FUSELAGE MISCELLANEOUS STRUCTURE"/>
    <x v="258"/>
    <n v="1"/>
    <n v="1"/>
    <n v="1"/>
    <n v="1"/>
    <s v="-"/>
    <s v="-"/>
    <x v="221"/>
    <x v="0"/>
  </r>
  <r>
    <x v="13"/>
    <n v="5321"/>
    <s v="FUSELAGE FLOOR PANEL"/>
    <x v="259"/>
    <n v="1"/>
    <n v="1"/>
    <n v="1"/>
    <n v="1"/>
    <s v="-"/>
    <s v="-"/>
    <x v="222"/>
    <x v="0"/>
  </r>
  <r>
    <x v="13"/>
    <n v="5322"/>
    <s v="FUSELAGE INTERNAL MOUNT STRUCTURE"/>
    <x v="260"/>
    <n v="1"/>
    <n v="1"/>
    <n v="1"/>
    <n v="1"/>
    <s v="-"/>
    <s v="-"/>
    <x v="223"/>
    <x v="0"/>
  </r>
  <r>
    <x v="13"/>
    <n v="5323"/>
    <s v="FUSELAGE INTERNAL STAIRS"/>
    <x v="261"/>
    <n v="2"/>
    <n v="2"/>
    <n v="2"/>
    <n v="2"/>
    <s v="-"/>
    <s v="-"/>
    <x v="224"/>
    <x v="0"/>
  </r>
  <r>
    <x v="13"/>
    <n v="5324"/>
    <s v="FUSELAGE FIXED PARTITIONS"/>
    <x v="262"/>
    <n v="1"/>
    <n v="2"/>
    <n v="2"/>
    <n v="2"/>
    <s v="-"/>
    <s v="-"/>
    <x v="225"/>
    <x v="0"/>
  </r>
  <r>
    <x v="13"/>
    <n v="5330"/>
    <s v="FUSELAGE MAIN PLATE/SKIN"/>
    <x v="263"/>
    <n v="1"/>
    <n v="1"/>
    <n v="1"/>
    <n v="1"/>
    <s v="-"/>
    <s v="-"/>
    <x v="226"/>
    <x v="0"/>
  </r>
  <r>
    <x v="13"/>
    <n v="5340"/>
    <s v="FUSELAGE MAIN ATTACH FITTING"/>
    <x v="264"/>
    <n v="1"/>
    <n v="1"/>
    <n v="1"/>
    <n v="1"/>
    <s v="-"/>
    <s v="-"/>
    <x v="227"/>
    <x v="0"/>
  </r>
  <r>
    <x v="13"/>
    <n v="5342"/>
    <s v="FUSELAGE STABILIZER ATTACH FITTING"/>
    <x v="265"/>
    <n v="1"/>
    <n v="1"/>
    <n v="1"/>
    <n v="1"/>
    <s v="-"/>
    <s v="-"/>
    <x v="228"/>
    <x v="0"/>
  </r>
  <r>
    <x v="13"/>
    <n v="5343"/>
    <s v="LANDING GEAR ATTACH FITTINGS"/>
    <x v="266"/>
    <n v="1"/>
    <n v="1"/>
    <n v="1"/>
    <n v="1"/>
    <s v="-"/>
    <s v="-"/>
    <x v="229"/>
    <x v="0"/>
  </r>
  <r>
    <x v="13"/>
    <n v="5344"/>
    <s v="FUSELAGE DOOR HINGES"/>
    <x v="267"/>
    <n v="2"/>
    <n v="1"/>
    <n v="1"/>
    <n v="1"/>
    <s v="-"/>
    <s v="-"/>
    <x v="230"/>
    <x v="0"/>
  </r>
  <r>
    <x v="13"/>
    <n v="5345"/>
    <s v="FUSELAGE EQUIPMENT ATTACH FITTINGS"/>
    <x v="268"/>
    <n v="1"/>
    <n v="1"/>
    <n v="1"/>
    <n v="1"/>
    <s v="-"/>
    <s v="-"/>
    <x v="231"/>
    <x v="0"/>
  </r>
  <r>
    <x v="13"/>
    <n v="5346"/>
    <s v="POWERPLANT ATTACH FITTINGS"/>
    <x v="269"/>
    <n v="1"/>
    <n v="1"/>
    <n v="1"/>
    <n v="1"/>
    <s v="-"/>
    <s v="-"/>
    <x v="232"/>
    <x v="0"/>
  </r>
  <r>
    <x v="13"/>
    <n v="5347"/>
    <s v="FUSELAGE, SEAT/ CARGO ATTACH FITTINGS"/>
    <x v="270"/>
    <n v="2"/>
    <n v="1"/>
    <n v="1"/>
    <n v="1"/>
    <s v="-"/>
    <s v="-"/>
    <x v="233"/>
    <x v="0"/>
  </r>
  <r>
    <x v="13"/>
    <n v="5350"/>
    <s v="AERODYNAMIC FAIRINGS"/>
    <x v="271"/>
    <n v="1"/>
    <n v="2"/>
    <n v="2"/>
    <n v="2"/>
    <s v="-"/>
    <s v="-"/>
    <x v="234"/>
    <x v="0"/>
  </r>
  <r>
    <x v="13"/>
    <n v="5397"/>
    <s v="FUSELAGE MAIN, BULKHEAD FUSELAGE WIRING"/>
    <x v="272"/>
    <n v="2"/>
    <n v="1"/>
    <n v="1"/>
    <n v="1"/>
    <s v="-"/>
    <s v="-"/>
    <x v="235"/>
    <x v="0"/>
  </r>
  <r>
    <x v="13"/>
    <n v="53"/>
    <s v="SPECIAL CONDITION"/>
    <x v="273"/>
    <n v="1"/>
    <s v="-"/>
    <s v="-"/>
    <s v="-"/>
    <s v="-"/>
    <s v="-"/>
    <x v="11"/>
    <x v="0"/>
  </r>
  <r>
    <x v="13"/>
    <n v="53"/>
    <s v="EQUIVALENT LEVEL OF SAFETY (ELOS)"/>
    <x v="274"/>
    <n v="1"/>
    <s v="-"/>
    <s v="-"/>
    <s v="-"/>
    <s v="-"/>
    <s v="-"/>
    <x v="11"/>
    <x v="0"/>
  </r>
  <r>
    <x v="13"/>
    <n v="53"/>
    <s v="SPECIAL PROCESSES**"/>
    <x v="275"/>
    <s v=" "/>
    <s v="-"/>
    <s v="-"/>
    <s v="-"/>
    <s v="-"/>
    <s v="-"/>
    <x v="12"/>
    <x v="0"/>
  </r>
  <r>
    <x v="14"/>
    <n v="5400"/>
    <s v="NACELLE/PYLON, STRUCTURE"/>
    <x v="276"/>
    <n v="1"/>
    <n v="1"/>
    <n v="1"/>
    <n v="1"/>
    <s v="-"/>
    <s v="-"/>
    <x v="236"/>
    <x v="0"/>
  </r>
  <r>
    <x v="14"/>
    <n v="5410"/>
    <s v="NACELLE/PYLON, MAIN FRAME"/>
    <x v="277"/>
    <n v="1"/>
    <n v="1"/>
    <n v="1"/>
    <n v="1"/>
    <s v="-"/>
    <s v="-"/>
    <x v="237"/>
    <x v="0"/>
  </r>
  <r>
    <x v="14"/>
    <n v="5411"/>
    <s v="NACELLE/PYLON, FRAME/ SPAR/ RIB"/>
    <x v="278"/>
    <n v="1"/>
    <n v="1"/>
    <n v="2"/>
    <n v="2"/>
    <s v="-"/>
    <s v="-"/>
    <x v="238"/>
    <x v="0"/>
  </r>
  <r>
    <x v="14"/>
    <n v="5412"/>
    <s v="NACELLE/PYLON, BULKHEAD/ FIREWALL"/>
    <x v="279"/>
    <n v="1"/>
    <n v="1"/>
    <n v="2"/>
    <n v="2"/>
    <s v="-"/>
    <s v="-"/>
    <x v="239"/>
    <x v="0"/>
  </r>
  <r>
    <x v="14"/>
    <n v="5413"/>
    <s v="NACELLE/PYLONS, LONGERON/ STRINGER"/>
    <x v="280"/>
    <n v="1"/>
    <n v="1"/>
    <n v="2"/>
    <n v="2"/>
    <s v="-"/>
    <s v="-"/>
    <x v="240"/>
    <x v="0"/>
  </r>
  <r>
    <x v="14"/>
    <n v="5414"/>
    <s v="NACELLE/PYLON, PLATE SKIN"/>
    <x v="281"/>
    <n v="1"/>
    <n v="1"/>
    <n v="2"/>
    <n v="2"/>
    <s v="-"/>
    <s v="-"/>
    <x v="241"/>
    <x v="0"/>
  </r>
  <r>
    <x v="14"/>
    <n v="5415"/>
    <s v="NACELLE/PYLON, ATTACHED FITTINGS"/>
    <x v="282"/>
    <n v="1"/>
    <n v="1"/>
    <n v="2"/>
    <n v="2"/>
    <s v="-"/>
    <s v="-"/>
    <x v="242"/>
    <x v="0"/>
  </r>
  <r>
    <x v="14"/>
    <n v="5420"/>
    <s v="NACELLE/PYLONS, MISCELLANEOUS STRUCTURE"/>
    <x v="283"/>
    <n v="1"/>
    <n v="1"/>
    <n v="2"/>
    <n v="2"/>
    <s v="-"/>
    <s v="-"/>
    <x v="243"/>
    <x v="0"/>
  </r>
  <r>
    <x v="14"/>
    <n v="5497"/>
    <s v="NACELLE/PYLON, SYSTEM WIRING"/>
    <x v="284"/>
    <n v="1"/>
    <n v="1"/>
    <n v="1"/>
    <n v="1"/>
    <s v="-"/>
    <s v="-"/>
    <x v="244"/>
    <x v="0"/>
  </r>
  <r>
    <x v="14"/>
    <n v="54"/>
    <s v="SPECIAL CONDITION"/>
    <x v="285"/>
    <n v="1"/>
    <s v="-"/>
    <s v="-"/>
    <s v="-"/>
    <s v="-"/>
    <s v="-"/>
    <x v="11"/>
    <x v="0"/>
  </r>
  <r>
    <x v="14"/>
    <n v="54"/>
    <s v="EQUIVALENT LEVEL OF SAFETY (ELOS)"/>
    <x v="286"/>
    <n v="1"/>
    <s v="-"/>
    <s v="-"/>
    <s v="-"/>
    <s v="-"/>
    <s v="-"/>
    <x v="11"/>
    <x v="0"/>
  </r>
  <r>
    <x v="14"/>
    <n v="54"/>
    <s v="SPECIAL PROCESSES**"/>
    <x v="287"/>
    <s v=" "/>
    <s v="-"/>
    <s v="-"/>
    <s v="-"/>
    <s v="-"/>
    <s v="-"/>
    <x v="12"/>
    <x v="0"/>
  </r>
  <r>
    <x v="15"/>
    <n v="5500"/>
    <s v="EMPENNAGE STRUCTURE ▲"/>
    <x v="288"/>
    <n v="1"/>
    <n v="1"/>
    <n v="1"/>
    <n v="1"/>
    <s v="-"/>
    <s v="-"/>
    <x v="245"/>
    <x v="50"/>
  </r>
  <r>
    <x v="15"/>
    <n v="5510"/>
    <s v="HORIZONTAL STABILIZER STRUCTURE ▲"/>
    <x v="289"/>
    <n v="1"/>
    <n v="1"/>
    <n v="1"/>
    <n v="1"/>
    <s v="-"/>
    <s v="-"/>
    <x v="246"/>
    <x v="51"/>
  </r>
  <r>
    <x v="15"/>
    <n v="5511"/>
    <s v="HORIZONTAL STABILIZER SPAR/RIB"/>
    <x v="290"/>
    <n v="1"/>
    <n v="1"/>
    <n v="1"/>
    <n v="1"/>
    <s v="-"/>
    <s v="-"/>
    <x v="247"/>
    <x v="0"/>
  </r>
  <r>
    <x v="15"/>
    <n v="5512"/>
    <s v="HORIZONTAL STABILIZER PLATE/SKIN"/>
    <x v="291"/>
    <n v="1"/>
    <n v="1"/>
    <n v="1"/>
    <n v="1"/>
    <s v="-"/>
    <s v="-"/>
    <x v="248"/>
    <x v="0"/>
  </r>
  <r>
    <x v="15"/>
    <n v="5513"/>
    <s v="HORIZONTAL STABILIZER TAB STRUCTURE"/>
    <x v="292"/>
    <n v="1"/>
    <n v="1"/>
    <n v="1"/>
    <n v="1"/>
    <s v="-"/>
    <s v="-"/>
    <x v="249"/>
    <x v="0"/>
  </r>
  <r>
    <x v="15"/>
    <n v="5514"/>
    <s v="HORIZONTAL STABILIZER MISCELLANEOUS STRUCTURE"/>
    <x v="293"/>
    <n v="1"/>
    <n v="1"/>
    <n v="1"/>
    <n v="1"/>
    <s v="-"/>
    <s v="-"/>
    <x v="250"/>
    <x v="0"/>
  </r>
  <r>
    <x v="15"/>
    <n v="5520"/>
    <s v="ELEVATOR STRUCTURE ▲"/>
    <x v="294"/>
    <n v="1"/>
    <n v="1"/>
    <n v="1"/>
    <n v="1"/>
    <s v="-"/>
    <s v="-"/>
    <x v="251"/>
    <x v="52"/>
  </r>
  <r>
    <x v="15"/>
    <n v="5521"/>
    <s v="ELEVATOR,  SPAR/ RIB STRUCTURE"/>
    <x v="295"/>
    <n v="1"/>
    <n v="1"/>
    <n v="1"/>
    <n v="1"/>
    <s v="-"/>
    <s v="-"/>
    <x v="252"/>
    <x v="0"/>
  </r>
  <r>
    <x v="15"/>
    <n v="5522"/>
    <s v="ELEVATOR,  PLATE/ SKIN STRUCTURE"/>
    <x v="296"/>
    <n v="1"/>
    <n v="1"/>
    <n v="1"/>
    <n v="1"/>
    <s v="-"/>
    <s v="-"/>
    <x v="253"/>
    <x v="0"/>
  </r>
  <r>
    <x v="15"/>
    <n v="5523"/>
    <s v="ELEVATOR,  TAB STRUCTURE"/>
    <x v="297"/>
    <n v="1"/>
    <n v="1"/>
    <n v="1"/>
    <n v="1"/>
    <s v="-"/>
    <s v="-"/>
    <x v="254"/>
    <x v="0"/>
  </r>
  <r>
    <x v="15"/>
    <n v="5524"/>
    <s v="ELEVATOR MISCELLANEOUS STRUCTURE"/>
    <x v="298"/>
    <n v="1"/>
    <n v="1"/>
    <n v="1"/>
    <n v="1"/>
    <s v="-"/>
    <s v="-"/>
    <x v="255"/>
    <x v="0"/>
  </r>
  <r>
    <x v="15"/>
    <n v="5530"/>
    <s v="VERTICAL STABILIZER STRUCTURE ▲"/>
    <x v="299"/>
    <n v="1"/>
    <n v="1"/>
    <n v="1"/>
    <n v="1"/>
    <s v="-"/>
    <s v="-"/>
    <x v="256"/>
    <x v="51"/>
  </r>
  <r>
    <x v="15"/>
    <n v="5531"/>
    <s v="VERTICAL STABILIZER SPAR/RIB STRUCTURE"/>
    <x v="300"/>
    <n v="1"/>
    <n v="1"/>
    <n v="1"/>
    <n v="1"/>
    <s v="-"/>
    <s v="-"/>
    <x v="257"/>
    <x v="0"/>
  </r>
  <r>
    <x v="15"/>
    <n v="5532"/>
    <s v="VERTICAL STABILIZER PLATES/ SKIN"/>
    <x v="301"/>
    <n v="1"/>
    <n v="1"/>
    <n v="1"/>
    <n v="1"/>
    <s v="-"/>
    <s v="-"/>
    <x v="258"/>
    <x v="0"/>
  </r>
  <r>
    <x v="15"/>
    <n v="5533"/>
    <s v="VENTRAL STRUCTURE"/>
    <x v="302"/>
    <n v="1"/>
    <n v="1"/>
    <n v="1"/>
    <n v="1"/>
    <s v="-"/>
    <s v="-"/>
    <x v="259"/>
    <x v="0"/>
  </r>
  <r>
    <x v="15"/>
    <n v="5534"/>
    <s v="VERT. STAB. MISCELLANEOUS STRUCTURE"/>
    <x v="303"/>
    <n v="1"/>
    <n v="1"/>
    <n v="1"/>
    <n v="1"/>
    <s v="-"/>
    <s v="-"/>
    <x v="260"/>
    <x v="0"/>
  </r>
  <r>
    <x v="15"/>
    <n v="5540"/>
    <s v="RUDDER STRUCTURE"/>
    <x v="304"/>
    <n v="1"/>
    <n v="1"/>
    <s v="-"/>
    <s v="-"/>
    <s v="-"/>
    <s v="-"/>
    <x v="261"/>
    <x v="0"/>
  </r>
  <r>
    <x v="15"/>
    <n v="5541"/>
    <s v="RUDDER,  SPARE/ RIB"/>
    <x v="305"/>
    <n v="1"/>
    <n v="1"/>
    <s v="-"/>
    <s v="-"/>
    <s v="-"/>
    <s v="-"/>
    <x v="262"/>
    <x v="0"/>
  </r>
  <r>
    <x v="15"/>
    <n v="5542"/>
    <s v="RUDDER,  PLATE/SKIN"/>
    <x v="306"/>
    <n v="1"/>
    <n v="1"/>
    <s v="-"/>
    <s v="-"/>
    <s v="-"/>
    <s v="-"/>
    <x v="263"/>
    <x v="0"/>
  </r>
  <r>
    <x v="15"/>
    <n v="5543"/>
    <s v="RUDDER,  TAB STRUCTURE"/>
    <x v="307"/>
    <n v="1"/>
    <n v="1"/>
    <s v="-"/>
    <s v="-"/>
    <s v="-"/>
    <s v="-"/>
    <x v="264"/>
    <x v="0"/>
  </r>
  <r>
    <x v="15"/>
    <n v="5544"/>
    <s v="RUDDER MISCELLANEOUS STRUCTURE"/>
    <x v="308"/>
    <n v="1"/>
    <n v="1"/>
    <s v="-"/>
    <s v="-"/>
    <s v="-"/>
    <s v="-"/>
    <x v="265"/>
    <x v="0"/>
  </r>
  <r>
    <x v="15"/>
    <n v="5550"/>
    <s v="EMPENNAGE FLT. CONTROL ATTACH FITTING"/>
    <x v="309"/>
    <n v="1"/>
    <n v="1"/>
    <n v="1"/>
    <n v="1"/>
    <s v="-"/>
    <s v="-"/>
    <x v="266"/>
    <x v="0"/>
  </r>
  <r>
    <x v="15"/>
    <n v="5551"/>
    <s v="HORIZONTAL STABILIZER ATTACH FITTING"/>
    <x v="310"/>
    <n v="1"/>
    <n v="1"/>
    <n v="1"/>
    <n v="1"/>
    <s v="-"/>
    <s v="-"/>
    <x v="267"/>
    <x v="0"/>
  </r>
  <r>
    <x v="15"/>
    <n v="5552"/>
    <s v="ELEVATOR/ TAB ATTACH FITTINGS"/>
    <x v="311"/>
    <n v="1"/>
    <n v="1"/>
    <s v="-"/>
    <s v="-"/>
    <s v="-"/>
    <s v="-"/>
    <x v="268"/>
    <x v="0"/>
  </r>
  <r>
    <x v="15"/>
    <n v="5553"/>
    <s v="VERT. STAB. ATTACH FITTINGS"/>
    <x v="312"/>
    <n v="1"/>
    <n v="1"/>
    <n v="1"/>
    <n v="1"/>
    <s v="-"/>
    <s v="-"/>
    <x v="269"/>
    <x v="0"/>
  </r>
  <r>
    <x v="15"/>
    <n v="5554"/>
    <s v="RUDDER/ TAB,  ATTACH FITTINGS"/>
    <x v="313"/>
    <n v="1"/>
    <n v="1"/>
    <s v="-"/>
    <s v="-"/>
    <s v="-"/>
    <s v="-"/>
    <x v="270"/>
    <x v="0"/>
  </r>
  <r>
    <x v="15"/>
    <n v="5597"/>
    <s v="STABILIZER SYSTEM WIRING"/>
    <x v="314"/>
    <n v="1"/>
    <n v="1"/>
    <n v="1"/>
    <n v="1"/>
    <s v="-"/>
    <s v="-"/>
    <x v="271"/>
    <x v="0"/>
  </r>
  <r>
    <x v="15"/>
    <n v="55"/>
    <s v="SPECIAL CONDITION"/>
    <x v="315"/>
    <n v="1"/>
    <s v="-"/>
    <s v="-"/>
    <s v="-"/>
    <s v="-"/>
    <s v="-"/>
    <x v="11"/>
    <x v="0"/>
  </r>
  <r>
    <x v="15"/>
    <n v="55"/>
    <s v="EQUIVALENT LEVEL OF SAFETY (ELOS)"/>
    <x v="316"/>
    <n v="1"/>
    <s v="-"/>
    <s v="-"/>
    <s v="-"/>
    <s v="-"/>
    <s v="-"/>
    <x v="11"/>
    <x v="0"/>
  </r>
  <r>
    <x v="15"/>
    <n v="55"/>
    <s v="SPECIAL PROCESSES**"/>
    <x v="317"/>
    <s v=" "/>
    <s v="-"/>
    <s v="-"/>
    <s v="-"/>
    <s v="-"/>
    <s v="-"/>
    <x v="12"/>
    <x v="0"/>
  </r>
  <r>
    <x v="16"/>
    <n v="5600"/>
    <s v="WINDOWS WINDSHIELD SYSTEM"/>
    <x v="318"/>
    <n v="2"/>
    <n v="1"/>
    <n v="1"/>
    <n v="1"/>
    <s v="-"/>
    <s v="-"/>
    <x v="272"/>
    <x v="0"/>
  </r>
  <r>
    <x v="16"/>
    <n v="5610"/>
    <s v="FLIGHT COMPARTMENT WINDOWS"/>
    <x v="319"/>
    <n v="2"/>
    <n v="1"/>
    <n v="2"/>
    <n v="1"/>
    <s v="-"/>
    <s v="-"/>
    <x v="273"/>
    <x v="0"/>
  </r>
  <r>
    <x v="16"/>
    <n v="5620"/>
    <s v="PASSENGER COMPARTMENT WINDOWS"/>
    <x v="320"/>
    <n v="2"/>
    <n v="1"/>
    <n v="2"/>
    <n v="2"/>
    <s v="-"/>
    <s v="-"/>
    <x v="274"/>
    <x v="0"/>
  </r>
  <r>
    <x v="16"/>
    <n v="5630"/>
    <s v="DOOR WINDOWS"/>
    <x v="321"/>
    <n v="2"/>
    <n v="1"/>
    <n v="2"/>
    <n v="2"/>
    <s v="-"/>
    <s v="-"/>
    <x v="275"/>
    <x v="0"/>
  </r>
  <r>
    <x v="16"/>
    <n v="5640"/>
    <s v="INSPECTION WINDOWS"/>
    <x v="322"/>
    <n v="2"/>
    <n v="1"/>
    <n v="2"/>
    <n v="2"/>
    <s v="-"/>
    <s v="-"/>
    <x v="276"/>
    <x v="0"/>
  </r>
  <r>
    <x v="16"/>
    <n v="5697"/>
    <s v="WINDOW SYSTEM WIRING"/>
    <x v="323"/>
    <n v="2"/>
    <n v="1"/>
    <n v="2"/>
    <n v="1"/>
    <s v="-"/>
    <s v="-"/>
    <x v="277"/>
    <x v="0"/>
  </r>
  <r>
    <x v="16"/>
    <n v="56"/>
    <s v="SPECIAL CONDITION"/>
    <x v="324"/>
    <n v="1"/>
    <s v="-"/>
    <s v="-"/>
    <s v="-"/>
    <s v="-"/>
    <s v="-"/>
    <x v="11"/>
    <x v="0"/>
  </r>
  <r>
    <x v="16"/>
    <n v="56"/>
    <s v="EQUIVALENT LEVEL OF SAFETY (ELOS)"/>
    <x v="325"/>
    <n v="1"/>
    <s v="-"/>
    <s v="-"/>
    <s v="-"/>
    <s v="-"/>
    <s v="-"/>
    <x v="11"/>
    <x v="0"/>
  </r>
  <r>
    <x v="16"/>
    <n v="56"/>
    <s v="SPECIAL PROCESSES**"/>
    <x v="326"/>
    <s v=" "/>
    <s v="-"/>
    <s v="-"/>
    <s v="-"/>
    <s v="-"/>
    <s v="-"/>
    <x v="12"/>
    <x v="0"/>
  </r>
  <r>
    <x v="17"/>
    <n v="5700"/>
    <s v="WING STRUCTURE"/>
    <x v="327"/>
    <n v="1"/>
    <n v="1"/>
    <s v="-"/>
    <s v="-"/>
    <s v="-"/>
    <s v="-"/>
    <x v="278"/>
    <x v="0"/>
  </r>
  <r>
    <x v="17"/>
    <n v="5710"/>
    <s v="WING MAIN FRAME STRUCTURE"/>
    <x v="328"/>
    <n v="1"/>
    <n v="1"/>
    <s v="-"/>
    <s v="-"/>
    <s v="-"/>
    <s v="-"/>
    <x v="279"/>
    <x v="0"/>
  </r>
  <r>
    <x v="17"/>
    <n v="5711"/>
    <s v="WING SPAR"/>
    <x v="329"/>
    <n v="1"/>
    <n v="1"/>
    <s v="-"/>
    <s v="-"/>
    <s v="-"/>
    <s v="-"/>
    <x v="280"/>
    <x v="0"/>
  </r>
  <r>
    <x v="17"/>
    <n v="5712"/>
    <s v="WING, RIB/ BULKHEAD"/>
    <x v="330"/>
    <n v="1"/>
    <n v="1"/>
    <s v="-"/>
    <s v="-"/>
    <s v="-"/>
    <s v="-"/>
    <x v="281"/>
    <x v="0"/>
  </r>
  <r>
    <x v="17"/>
    <n v="5713"/>
    <s v="WING, LONGERON/ STRINGER"/>
    <x v="331"/>
    <n v="1"/>
    <n v="1"/>
    <s v="-"/>
    <s v="-"/>
    <s v="-"/>
    <s v="-"/>
    <x v="282"/>
    <x v="0"/>
  </r>
  <r>
    <x v="17"/>
    <n v="5714"/>
    <s v="WING, CENTER BOX"/>
    <x v="332"/>
    <n v="1"/>
    <n v="1"/>
    <s v="-"/>
    <s v="-"/>
    <s v="-"/>
    <s v="-"/>
    <x v="283"/>
    <x v="0"/>
  </r>
  <r>
    <x v="17"/>
    <n v="5720"/>
    <s v="WING MISCELLANEOUS STRUCTURE ▲"/>
    <x v="333"/>
    <n v="1"/>
    <n v="1"/>
    <s v="-"/>
    <s v="-"/>
    <s v="-"/>
    <s v="-"/>
    <x v="284"/>
    <x v="53"/>
  </r>
  <r>
    <x v="17"/>
    <n v="5730"/>
    <s v="WING, PLATES/SKINS"/>
    <x v="334"/>
    <n v="1"/>
    <n v="1"/>
    <s v="-"/>
    <s v="-"/>
    <s v="-"/>
    <s v="-"/>
    <x v="285"/>
    <x v="0"/>
  </r>
  <r>
    <x v="17"/>
    <n v="5740"/>
    <s v="WING, ATTACH FITTINGS"/>
    <x v="335"/>
    <n v="1"/>
    <n v="1"/>
    <s v="-"/>
    <s v="-"/>
    <s v="-"/>
    <s v="-"/>
    <x v="286"/>
    <x v="0"/>
  </r>
  <r>
    <x v="17"/>
    <n v="5741"/>
    <s v="WING, FUSELAGE ATTACH FITTINGS"/>
    <x v="336"/>
    <n v="1"/>
    <n v="1"/>
    <s v="-"/>
    <s v="-"/>
    <s v="-"/>
    <s v="-"/>
    <x v="287"/>
    <x v="0"/>
  </r>
  <r>
    <x v="17"/>
    <n v="5742"/>
    <s v="WING, NAC/PYLON ATTACH FITTINGS"/>
    <x v="337"/>
    <n v="1"/>
    <n v="1"/>
    <s v="-"/>
    <s v="-"/>
    <s v="-"/>
    <s v="-"/>
    <x v="288"/>
    <x v="0"/>
  </r>
  <r>
    <x v="17"/>
    <n v="5743"/>
    <s v="WING, LANDING GEAR ATTACH FITTINGS"/>
    <x v="338"/>
    <n v="1"/>
    <n v="1"/>
    <s v="-"/>
    <s v="-"/>
    <s v="-"/>
    <s v="-"/>
    <x v="289"/>
    <x v="0"/>
  </r>
  <r>
    <x v="17"/>
    <n v="5744"/>
    <s v="WING, CONT. SURFACE ATTACH FITTINGS"/>
    <x v="339"/>
    <n v="1"/>
    <n v="1"/>
    <s v="-"/>
    <s v="-"/>
    <s v="-"/>
    <s v="-"/>
    <x v="290"/>
    <x v="0"/>
  </r>
  <r>
    <x v="17"/>
    <n v="5750"/>
    <s v="WING, CONTROL SURFACES"/>
    <x v="340"/>
    <n v="1"/>
    <n v="1"/>
    <s v="-"/>
    <s v="-"/>
    <s v="-"/>
    <s v="-"/>
    <x v="291"/>
    <x v="0"/>
  </r>
  <r>
    <x v="17"/>
    <n v="5751"/>
    <s v="AILERONS  ▲"/>
    <x v="341"/>
    <n v="1"/>
    <n v="1"/>
    <s v="-"/>
    <s v="-"/>
    <s v="-"/>
    <s v="-"/>
    <x v="292"/>
    <x v="54"/>
  </r>
  <r>
    <x v="17"/>
    <n v="5752"/>
    <s v="AILERON TAB STRUCTURE"/>
    <x v="342"/>
    <n v="1"/>
    <n v="1"/>
    <s v="-"/>
    <s v="-"/>
    <s v="-"/>
    <s v="-"/>
    <x v="293"/>
    <x v="0"/>
  </r>
  <r>
    <x v="17"/>
    <n v="5753"/>
    <s v="TRAILING EDGE FLAPS  ▲"/>
    <x v="343"/>
    <n v="1"/>
    <n v="1"/>
    <s v="-"/>
    <s v="-"/>
    <s v="-"/>
    <s v="-"/>
    <x v="294"/>
    <x v="55"/>
  </r>
  <r>
    <x v="17"/>
    <n v="5754"/>
    <s v="LEADING EDGE DEVICES  ▲"/>
    <x v="344"/>
    <n v="1"/>
    <n v="1"/>
    <s v="-"/>
    <s v="-"/>
    <s v="-"/>
    <s v="-"/>
    <x v="295"/>
    <x v="56"/>
  </r>
  <r>
    <x v="17"/>
    <n v="5755"/>
    <s v="SPOILERS  ▲"/>
    <x v="345"/>
    <n v="1"/>
    <n v="1"/>
    <s v="-"/>
    <s v="-"/>
    <s v="-"/>
    <s v="-"/>
    <x v="296"/>
    <x v="57"/>
  </r>
  <r>
    <x v="17"/>
    <n v="5797"/>
    <s v="WING SYSTEM WIRING"/>
    <x v="346"/>
    <n v="2"/>
    <n v="1"/>
    <s v="-"/>
    <s v="-"/>
    <s v="-"/>
    <s v="-"/>
    <x v="297"/>
    <x v="0"/>
  </r>
  <r>
    <x v="17"/>
    <n v="57"/>
    <s v="SPECIAL CONDITION"/>
    <x v="347"/>
    <n v="1"/>
    <s v="-"/>
    <s v="-"/>
    <s v="-"/>
    <s v="-"/>
    <s v="-"/>
    <x v="11"/>
    <x v="0"/>
  </r>
  <r>
    <x v="17"/>
    <n v="57"/>
    <s v="EQUIVALENT LEVEL OF SAFETY (ELOS)"/>
    <x v="348"/>
    <n v="1"/>
    <s v="-"/>
    <s v="-"/>
    <s v="-"/>
    <s v="-"/>
    <s v="-"/>
    <x v="11"/>
    <x v="0"/>
  </r>
  <r>
    <x v="17"/>
    <n v="57"/>
    <s v="SPECIAL PROCESSES**"/>
    <x v="349"/>
    <s v=" "/>
    <s v="-"/>
    <s v="-"/>
    <s v="-"/>
    <s v="-"/>
    <s v="-"/>
    <x v="12"/>
    <x v="0"/>
  </r>
  <r>
    <x v="18"/>
    <n v="6100"/>
    <s v="PROPELLER SYSTEM"/>
    <x v="350"/>
    <n v="1"/>
    <n v="1"/>
    <s v="-"/>
    <s v="-"/>
    <s v="-"/>
    <n v="1"/>
    <x v="298"/>
    <x v="0"/>
  </r>
  <r>
    <x v="18"/>
    <n v="6110"/>
    <s v="PROPELLER ASSEMBLY"/>
    <x v="351"/>
    <n v="1"/>
    <n v="1"/>
    <s v="-"/>
    <s v="-"/>
    <s v="-"/>
    <n v="1"/>
    <x v="299"/>
    <x v="0"/>
  </r>
  <r>
    <x v="18"/>
    <n v="6111"/>
    <s v="PROPELLER BLADE SECTION ▲"/>
    <x v="352"/>
    <n v="1"/>
    <n v="1"/>
    <s v="-"/>
    <s v="-"/>
    <s v="-"/>
    <n v="1"/>
    <x v="300"/>
    <x v="58"/>
  </r>
  <r>
    <x v="18"/>
    <n v="6112"/>
    <s v="PROPELLER DE-ICE BOOT SECTION"/>
    <x v="353"/>
    <n v="1"/>
    <n v="1"/>
    <s v="-"/>
    <s v="-"/>
    <s v="-"/>
    <n v="2"/>
    <x v="301"/>
    <x v="0"/>
  </r>
  <r>
    <x v="18"/>
    <n v="6113"/>
    <s v="PROPELLER SPINNER SECTION"/>
    <x v="354"/>
    <n v="1"/>
    <n v="1"/>
    <s v="-"/>
    <s v="-"/>
    <s v="-"/>
    <n v="2"/>
    <x v="302"/>
    <x v="0"/>
  </r>
  <r>
    <x v="18"/>
    <n v="6114"/>
    <s v="PROPELLER HUB SECTION ▲"/>
    <x v="355"/>
    <n v="1"/>
    <n v="1"/>
    <s v="-"/>
    <s v="-"/>
    <s v="-"/>
    <n v="1"/>
    <x v="303"/>
    <x v="59"/>
  </r>
  <r>
    <x v="18"/>
    <n v="6120"/>
    <s v="PROPELLER CONTROLLING SYSTEM ▲"/>
    <x v="356"/>
    <n v="1"/>
    <n v="1"/>
    <s v="-"/>
    <s v="-"/>
    <s v="-"/>
    <n v="1"/>
    <x v="304"/>
    <x v="60"/>
  </r>
  <r>
    <x v="18"/>
    <n v="6121"/>
    <s v="PROPELLER SYNCHRONIZER SECTION ▲"/>
    <x v="357"/>
    <n v="1"/>
    <n v="1"/>
    <s v="-"/>
    <s v="-"/>
    <s v="-"/>
    <n v="2"/>
    <x v="305"/>
    <x v="61"/>
  </r>
  <r>
    <x v="18"/>
    <n v="6122"/>
    <s v="PROPELLER GOVERNOR"/>
    <x v="358"/>
    <n v="1"/>
    <n v="1"/>
    <s v="-"/>
    <s v="-"/>
    <s v="-"/>
    <n v="1"/>
    <x v="306"/>
    <x v="0"/>
  </r>
  <r>
    <x v="18"/>
    <n v="6123"/>
    <s v="PROPELLER FEATHERING/REVERSING"/>
    <x v="359"/>
    <n v="1"/>
    <n v="1"/>
    <s v="-"/>
    <s v="-"/>
    <s v="-"/>
    <n v="1"/>
    <x v="307"/>
    <x v="0"/>
  </r>
  <r>
    <x v="18"/>
    <n v="6130"/>
    <s v="PROPELLER BRAKING"/>
    <x v="360"/>
    <n v="1"/>
    <n v="1"/>
    <s v="-"/>
    <s v="-"/>
    <s v="-"/>
    <n v="2"/>
    <x v="308"/>
    <x v="0"/>
  </r>
  <r>
    <x v="18"/>
    <n v="6140"/>
    <s v="PROPELLER INDICATION SYSTEM"/>
    <x v="361"/>
    <n v="1"/>
    <n v="2"/>
    <s v="-"/>
    <s v="-"/>
    <s v="-"/>
    <n v="2"/>
    <x v="309"/>
    <x v="0"/>
  </r>
  <r>
    <x v="18"/>
    <n v="6197"/>
    <s v="PROPELLER/PROPULSORS SYSTEM WIRING"/>
    <x v="362"/>
    <n v="1"/>
    <n v="1"/>
    <s v="-"/>
    <s v="-"/>
    <s v="-"/>
    <n v="1"/>
    <x v="310"/>
    <x v="0"/>
  </r>
  <r>
    <x v="18"/>
    <n v="61"/>
    <s v="SPECIAL CONDITION"/>
    <x v="363"/>
    <n v="1"/>
    <s v="-"/>
    <s v="-"/>
    <s v="-"/>
    <s v="-"/>
    <s v="-"/>
    <x v="11"/>
    <x v="0"/>
  </r>
  <r>
    <x v="18"/>
    <n v="61"/>
    <s v="EQUIVALENT LEVEL OF SAFETY (ELOS)"/>
    <x v="364"/>
    <n v="1"/>
    <s v="-"/>
    <s v="-"/>
    <s v="-"/>
    <s v="-"/>
    <s v="-"/>
    <x v="11"/>
    <x v="0"/>
  </r>
  <r>
    <x v="18"/>
    <n v="61"/>
    <s v="SPECIAL PROCESSES**"/>
    <x v="365"/>
    <s v=" "/>
    <s v="-"/>
    <s v="-"/>
    <s v="-"/>
    <s v="-"/>
    <s v="-"/>
    <x v="12"/>
    <x v="0"/>
  </r>
  <r>
    <x v="19"/>
    <n v="6200"/>
    <s v="MAIN ROTOR SYSTEM"/>
    <x v="366"/>
    <s v="-"/>
    <s v="-"/>
    <n v="1"/>
    <n v="1"/>
    <s v="-"/>
    <s v="-"/>
    <x v="311"/>
    <x v="0"/>
  </r>
  <r>
    <x v="19"/>
    <n v="6210"/>
    <s v="MAIN ROTOR BLADES ▲"/>
    <x v="367"/>
    <s v="-"/>
    <s v="-"/>
    <n v="1"/>
    <n v="1"/>
    <s v="-"/>
    <s v="-"/>
    <x v="312"/>
    <x v="62"/>
  </r>
  <r>
    <x v="19"/>
    <n v="6220"/>
    <s v="MAIN ROTOR HEAD ▲"/>
    <x v="368"/>
    <s v="-"/>
    <s v="-"/>
    <n v="1"/>
    <n v="1"/>
    <s v="-"/>
    <s v="-"/>
    <x v="313"/>
    <x v="63"/>
  </r>
  <r>
    <x v="19"/>
    <n v="6230"/>
    <s v="MAIN ROTOR MAST/SWASHPLATE ▲"/>
    <x v="369"/>
    <s v="-"/>
    <s v="-"/>
    <n v="1"/>
    <n v="1"/>
    <s v="-"/>
    <s v="-"/>
    <x v="314"/>
    <x v="64"/>
  </r>
  <r>
    <x v="19"/>
    <n v="6240"/>
    <s v="MAIN ROTOR INDICATING SYSTEM ▲"/>
    <x v="370"/>
    <s v="-"/>
    <s v="-"/>
    <n v="1"/>
    <n v="1"/>
    <s v="-"/>
    <s v="-"/>
    <x v="315"/>
    <x v="65"/>
  </r>
  <r>
    <x v="19"/>
    <n v="6297"/>
    <s v="MAIN ROTOR SYSTEM WIRING"/>
    <x v="371"/>
    <s v="-"/>
    <s v="-"/>
    <n v="1"/>
    <n v="1"/>
    <s v="-"/>
    <s v="-"/>
    <x v="316"/>
    <x v="0"/>
  </r>
  <r>
    <x v="19"/>
    <n v="62"/>
    <s v="SPECIAL CONDITION"/>
    <x v="372"/>
    <s v="-"/>
    <s v="-"/>
    <s v="-"/>
    <s v="-"/>
    <s v="-"/>
    <s v="-"/>
    <x v="11"/>
    <x v="0"/>
  </r>
  <r>
    <x v="19"/>
    <n v="62"/>
    <s v="EQUIVALENT LEVEL OF SAFETY (ELOS)"/>
    <x v="373"/>
    <s v="-"/>
    <s v="-"/>
    <s v="-"/>
    <s v="-"/>
    <s v="-"/>
    <s v="-"/>
    <x v="11"/>
    <x v="0"/>
  </r>
  <r>
    <x v="19"/>
    <n v="62"/>
    <s v="SPECIAL PROCESSES**"/>
    <x v="374"/>
    <s v="-"/>
    <s v="-"/>
    <s v="-"/>
    <s v="-"/>
    <s v="-"/>
    <s v="-"/>
    <x v="12"/>
    <x v="0"/>
  </r>
  <r>
    <x v="20"/>
    <n v="6300"/>
    <s v="MAIN ROTOR SYSTEM"/>
    <x v="375"/>
    <s v="-"/>
    <s v="-"/>
    <n v="1"/>
    <n v="1"/>
    <s v="-"/>
    <s v="-"/>
    <x v="317"/>
    <x v="0"/>
  </r>
  <r>
    <x v="20"/>
    <n v="6310"/>
    <s v="ENGINE/TRANSMISSION COUPLING ▲"/>
    <x v="376"/>
    <s v="-"/>
    <s v="-"/>
    <n v="1"/>
    <n v="1"/>
    <s v="-"/>
    <s v="-"/>
    <x v="318"/>
    <x v="66"/>
  </r>
  <r>
    <x v="20"/>
    <n v="6320"/>
    <s v="MAIN ROTOR GEARBOX ▲"/>
    <x v="377"/>
    <s v="-"/>
    <s v="-"/>
    <n v="1"/>
    <n v="1"/>
    <s v="-"/>
    <s v="-"/>
    <x v="319"/>
    <x v="67"/>
  </r>
  <r>
    <x v="20"/>
    <n v="6321"/>
    <s v="MAIN ROTOR BRAKE"/>
    <x v="378"/>
    <s v="-"/>
    <s v="-"/>
    <n v="1"/>
    <n v="1"/>
    <s v="-"/>
    <s v="-"/>
    <x v="320"/>
    <x v="0"/>
  </r>
  <r>
    <x v="20"/>
    <n v="6322"/>
    <s v="ROTORCRAFT COOLING FAN SYSTEM"/>
    <x v="379"/>
    <s v="-"/>
    <s v="-"/>
    <n v="1"/>
    <n v="1"/>
    <s v="-"/>
    <s v="-"/>
    <x v="321"/>
    <x v="0"/>
  </r>
  <r>
    <x v="20"/>
    <n v="6330"/>
    <s v="MAIN ROTOR TRANSMISSION MOUNT"/>
    <x v="380"/>
    <s v="-"/>
    <s v="-"/>
    <n v="1"/>
    <n v="1"/>
    <s v="-"/>
    <s v="-"/>
    <x v="322"/>
    <x v="0"/>
  </r>
  <r>
    <x v="20"/>
    <n v="6340"/>
    <s v="ROTOR DRIVE INDICATING SYSTEM"/>
    <x v="381"/>
    <s v="-"/>
    <s v="-"/>
    <n v="1"/>
    <n v="1"/>
    <s v="-"/>
    <s v="-"/>
    <x v="323"/>
    <x v="0"/>
  </r>
  <r>
    <x v="20"/>
    <n v="6397"/>
    <s v="MAIN ROTOR DRIVE SYSTEM WIRING"/>
    <x v="382"/>
    <s v="-"/>
    <s v="-"/>
    <n v="1"/>
    <n v="1"/>
    <s v="-"/>
    <s v="-"/>
    <x v="324"/>
    <x v="0"/>
  </r>
  <r>
    <x v="20"/>
    <n v="63"/>
    <s v="SPECIAL CONDITION"/>
    <x v="383"/>
    <s v="-"/>
    <s v="-"/>
    <s v="-"/>
    <s v="-"/>
    <s v="-"/>
    <s v="-"/>
    <x v="11"/>
    <x v="0"/>
  </r>
  <r>
    <x v="20"/>
    <n v="63"/>
    <s v="EQUIVALENT LEVEL OF SAFETY (ELOS)"/>
    <x v="384"/>
    <s v="-"/>
    <s v="-"/>
    <s v="-"/>
    <s v="-"/>
    <s v="-"/>
    <s v="-"/>
    <x v="11"/>
    <x v="0"/>
  </r>
  <r>
    <x v="20"/>
    <n v="63"/>
    <s v="SPECIAL PROCESSES**"/>
    <x v="385"/>
    <s v="-"/>
    <s v="-"/>
    <s v="-"/>
    <s v="-"/>
    <s v="-"/>
    <s v="-"/>
    <x v="12"/>
    <x v="0"/>
  </r>
  <r>
    <x v="21"/>
    <n v="6400"/>
    <s v="TAIL ROTOR SYSTEM"/>
    <x v="386"/>
    <s v="-"/>
    <s v="-"/>
    <n v="1"/>
    <n v="1"/>
    <s v="-"/>
    <s v="-"/>
    <x v="325"/>
    <x v="0"/>
  </r>
  <r>
    <x v="21"/>
    <n v="6410"/>
    <s v="TAIL ROTOR BLADES ▲"/>
    <x v="387"/>
    <s v="-"/>
    <s v="-"/>
    <n v="1"/>
    <n v="1"/>
    <s v="-"/>
    <s v="-"/>
    <x v="326"/>
    <x v="68"/>
  </r>
  <r>
    <x v="21"/>
    <n v="6420"/>
    <s v="TAIL ROTOR HEAD ▲"/>
    <x v="388"/>
    <s v="-"/>
    <s v="-"/>
    <n v="1"/>
    <n v="1"/>
    <s v="-"/>
    <s v="-"/>
    <x v="327"/>
    <x v="69"/>
  </r>
  <r>
    <x v="21"/>
    <n v="6440"/>
    <s v="TAIL ROTOR INDICATING SYSTEM"/>
    <x v="389"/>
    <s v="-"/>
    <s v="-"/>
    <n v="2"/>
    <n v="2"/>
    <s v="-"/>
    <s v="-"/>
    <x v="328"/>
    <x v="0"/>
  </r>
  <r>
    <x v="21"/>
    <n v="6497"/>
    <s v="TAIL ROTOR SYSTEM WIRING"/>
    <x v="390"/>
    <s v="-"/>
    <s v="-"/>
    <n v="1"/>
    <n v="2"/>
    <s v="-"/>
    <s v="-"/>
    <x v="329"/>
    <x v="0"/>
  </r>
  <r>
    <x v="21"/>
    <n v="64"/>
    <s v="SPECIAL CONDITION"/>
    <x v="391"/>
    <s v="-"/>
    <s v="-"/>
    <s v="-"/>
    <s v="-"/>
    <s v="-"/>
    <s v="-"/>
    <x v="11"/>
    <x v="0"/>
  </r>
  <r>
    <x v="21"/>
    <n v="64"/>
    <s v="EQUIVALENT LEVEL OF SAFETY (ELOS)"/>
    <x v="392"/>
    <s v="-"/>
    <s v="-"/>
    <s v="-"/>
    <s v="-"/>
    <s v="-"/>
    <s v="-"/>
    <x v="11"/>
    <x v="0"/>
  </r>
  <r>
    <x v="21"/>
    <n v="64"/>
    <s v="SPECIAL PROCESSES**"/>
    <x v="393"/>
    <s v="-"/>
    <s v="-"/>
    <s v="-"/>
    <s v="-"/>
    <s v="-"/>
    <s v="-"/>
    <x v="12"/>
    <x v="0"/>
  </r>
  <r>
    <x v="22"/>
    <n v="6500"/>
    <s v="TAIL ROTOR DRIVE SYSTEM"/>
    <x v="394"/>
    <s v="-"/>
    <s v="-"/>
    <n v="1"/>
    <n v="1"/>
    <s v="-"/>
    <s v="-"/>
    <x v="330"/>
    <x v="0"/>
  </r>
  <r>
    <x v="22"/>
    <n v="6510"/>
    <s v="TAIL ROTOR DRIVE SHAFT ▲"/>
    <x v="395"/>
    <s v="-"/>
    <s v="-"/>
    <n v="1"/>
    <n v="1"/>
    <s v="-"/>
    <s v="-"/>
    <x v="331"/>
    <x v="70"/>
  </r>
  <r>
    <x v="22"/>
    <n v="6520"/>
    <s v="TAIL ROTOR GEARBOX ▲"/>
    <x v="396"/>
    <s v="-"/>
    <s v="-"/>
    <n v="1"/>
    <n v="1"/>
    <s v="-"/>
    <s v="-"/>
    <x v="332"/>
    <x v="71"/>
  </r>
  <r>
    <x v="22"/>
    <n v="6540"/>
    <s v="TAIL ROTOR INDICATING SYSTEM"/>
    <x v="397"/>
    <s v="-"/>
    <s v="-"/>
    <n v="1"/>
    <n v="1"/>
    <s v="-"/>
    <s v="-"/>
    <x v="333"/>
    <x v="0"/>
  </r>
  <r>
    <x v="22"/>
    <n v="6597"/>
    <s v="TAIL ROTOR DRIVE SYSTEM WIRING"/>
    <x v="398"/>
    <s v="-"/>
    <s v="-"/>
    <n v="1"/>
    <n v="2"/>
    <s v="-"/>
    <s v="-"/>
    <x v="334"/>
    <x v="0"/>
  </r>
  <r>
    <x v="22"/>
    <n v="65"/>
    <s v="SPECIAL CONDITION"/>
    <x v="399"/>
    <s v="-"/>
    <s v="-"/>
    <s v="-"/>
    <s v="-"/>
    <s v="-"/>
    <s v="-"/>
    <x v="11"/>
    <x v="0"/>
  </r>
  <r>
    <x v="22"/>
    <n v="65"/>
    <s v="EQUIVALENT LEVEL OF SAFETY (ELOS)"/>
    <x v="400"/>
    <s v="-"/>
    <s v="-"/>
    <s v="-"/>
    <s v="-"/>
    <s v="-"/>
    <s v="-"/>
    <x v="11"/>
    <x v="0"/>
  </r>
  <r>
    <x v="22"/>
    <n v="65"/>
    <s v="SPECIAL PROCESSES**"/>
    <x v="401"/>
    <s v="-"/>
    <s v="-"/>
    <s v="-"/>
    <s v="-"/>
    <s v="-"/>
    <s v="-"/>
    <x v="12"/>
    <x v="0"/>
  </r>
  <r>
    <x v="23"/>
    <n v="6700"/>
    <s v="ROTORCRAFT FLIGHT CONTROL"/>
    <x v="402"/>
    <s v="-"/>
    <s v="-"/>
    <n v="1"/>
    <n v="1"/>
    <s v="-"/>
    <s v="-"/>
    <x v="335"/>
    <x v="0"/>
  </r>
  <r>
    <x v="23"/>
    <n v="6710"/>
    <s v="MAIN ROTOR CONTROL ▲"/>
    <x v="403"/>
    <s v="-"/>
    <s v="-"/>
    <n v="1"/>
    <n v="1"/>
    <s v="-"/>
    <s v="-"/>
    <x v="336"/>
    <x v="72"/>
  </r>
  <r>
    <x v="23"/>
    <n v="6711"/>
    <s v="TILT ROTOR FLIGHT CONTROL"/>
    <x v="404"/>
    <s v="-"/>
    <s v="-"/>
    <n v="1"/>
    <n v="1"/>
    <s v="-"/>
    <s v="-"/>
    <x v="337"/>
    <x v="0"/>
  </r>
  <r>
    <x v="23"/>
    <n v="6720"/>
    <s v="TAIL ROTOR CONTROL SYSTEM ▲"/>
    <x v="405"/>
    <s v="-"/>
    <s v="-"/>
    <n v="1"/>
    <n v="1"/>
    <s v="-"/>
    <s v="-"/>
    <x v="338"/>
    <x v="73"/>
  </r>
  <r>
    <x v="23"/>
    <n v="6730"/>
    <s v="ROTORCRAFT SERVO SYSTEM ▲"/>
    <x v="406"/>
    <s v="-"/>
    <s v="-"/>
    <n v="1"/>
    <n v="1"/>
    <s v="-"/>
    <s v="-"/>
    <x v="339"/>
    <x v="74"/>
  </r>
  <r>
    <x v="23"/>
    <n v="6797"/>
    <s v="ROTORS FLIGHT CONTROL SYSTEM WIRING"/>
    <x v="407"/>
    <s v="-"/>
    <s v="-"/>
    <n v="1"/>
    <n v="1"/>
    <s v="-"/>
    <s v="-"/>
    <x v="340"/>
    <x v="0"/>
  </r>
  <r>
    <x v="23"/>
    <n v="67"/>
    <s v="SPECIAL CONDITION"/>
    <x v="408"/>
    <s v="-"/>
    <s v="-"/>
    <s v="-"/>
    <s v="-"/>
    <s v="-"/>
    <s v="-"/>
    <x v="11"/>
    <x v="0"/>
  </r>
  <r>
    <x v="23"/>
    <n v="67"/>
    <s v="EQUIVALENT LEVEL OF SAFETY (ELOS)"/>
    <x v="409"/>
    <s v="-"/>
    <s v="-"/>
    <s v="-"/>
    <s v="-"/>
    <s v="-"/>
    <s v="-"/>
    <x v="11"/>
    <x v="0"/>
  </r>
  <r>
    <x v="23"/>
    <n v="67"/>
    <s v="SPECIAL PROCESSES**"/>
    <x v="410"/>
    <s v="-"/>
    <s v="-"/>
    <s v="-"/>
    <s v="-"/>
    <s v="-"/>
    <s v="-"/>
    <x v="12"/>
    <x v="0"/>
  </r>
  <r>
    <x v="24"/>
    <n v="7100"/>
    <s v="POWERPLANT SYSTEM"/>
    <x v="411"/>
    <n v="1"/>
    <n v="1"/>
    <n v="1"/>
    <n v="1"/>
    <s v="-"/>
    <s v="-"/>
    <x v="341"/>
    <x v="0"/>
  </r>
  <r>
    <x v="24"/>
    <n v="7110"/>
    <s v="ENGINE COWLING SYSTEM ▲"/>
    <x v="412"/>
    <n v="1"/>
    <n v="1"/>
    <n v="2"/>
    <n v="2"/>
    <s v="-"/>
    <s v="-"/>
    <x v="342"/>
    <x v="75"/>
  </r>
  <r>
    <x v="24"/>
    <n v="7111"/>
    <s v="ENGINE COWL FLAPS"/>
    <x v="413"/>
    <n v="1"/>
    <n v="1"/>
    <s v="-"/>
    <s v="-"/>
    <s v="-"/>
    <s v="-"/>
    <x v="343"/>
    <x v="0"/>
  </r>
  <r>
    <x v="24"/>
    <n v="7112"/>
    <s v="ENGINE AIR BAFFLE SECTION"/>
    <x v="414"/>
    <n v="1"/>
    <n v="1"/>
    <s v="-"/>
    <s v="-"/>
    <s v="-"/>
    <s v="-"/>
    <x v="344"/>
    <x v="0"/>
  </r>
  <r>
    <x v="24"/>
    <n v="7120"/>
    <s v="ENGINE MOUNT SECTION ▲"/>
    <x v="415"/>
    <n v="1"/>
    <n v="1"/>
    <n v="1"/>
    <n v="1"/>
    <s v="-"/>
    <s v="-"/>
    <x v="345"/>
    <x v="76"/>
  </r>
  <r>
    <x v="24"/>
    <n v="7130"/>
    <s v="ENGINE FIRESEALS"/>
    <x v="416"/>
    <n v="1"/>
    <n v="1"/>
    <n v="2"/>
    <n v="2"/>
    <s v="-"/>
    <s v="-"/>
    <x v="346"/>
    <x v="0"/>
  </r>
  <r>
    <x v="24"/>
    <n v="7160"/>
    <s v="ENGINE AIR INTAKE SYSTEM"/>
    <x v="417"/>
    <n v="1"/>
    <n v="1"/>
    <n v="1"/>
    <n v="1"/>
    <s v="-"/>
    <s v="-"/>
    <x v="347"/>
    <x v="0"/>
  </r>
  <r>
    <x v="24"/>
    <n v="7170"/>
    <s v="ENGINE DRAINS"/>
    <x v="418"/>
    <n v="1"/>
    <n v="1"/>
    <n v="2"/>
    <n v="2"/>
    <s v="-"/>
    <s v="-"/>
    <x v="348"/>
    <x v="0"/>
  </r>
  <r>
    <x v="24"/>
    <n v="7197"/>
    <s v="POWERPLANT SYSTEM WIRING"/>
    <x v="419"/>
    <n v="1"/>
    <n v="1"/>
    <n v="1"/>
    <n v="1"/>
    <s v="-"/>
    <s v="-"/>
    <x v="349"/>
    <x v="0"/>
  </r>
  <r>
    <x v="24"/>
    <n v="71"/>
    <s v="SPECIAL CONDITION"/>
    <x v="420"/>
    <n v="1"/>
    <s v="-"/>
    <s v="-"/>
    <s v="-"/>
    <s v="-"/>
    <s v="-"/>
    <x v="11"/>
    <x v="0"/>
  </r>
  <r>
    <x v="24"/>
    <n v="71"/>
    <s v="EQUIVALENT LEVEL OF SAFETY (ELOS)"/>
    <x v="421"/>
    <n v="1"/>
    <s v="-"/>
    <s v="-"/>
    <s v="-"/>
    <s v="-"/>
    <s v="-"/>
    <x v="11"/>
    <x v="0"/>
  </r>
  <r>
    <x v="24"/>
    <n v="71"/>
    <s v="SPECIAL PROCESSES**"/>
    <x v="422"/>
    <s v=" "/>
    <s v="-"/>
    <s v="-"/>
    <s v="-"/>
    <s v="-"/>
    <s v="-"/>
    <x v="12"/>
    <x v="0"/>
  </r>
  <r>
    <x v="25"/>
    <n v="7200"/>
    <s v="ENGINE (TURBINE/TURBOPROP)"/>
    <x v="423"/>
    <n v="1"/>
    <n v="1"/>
    <n v="1"/>
    <n v="1"/>
    <n v="1"/>
    <s v="-"/>
    <x v="350"/>
    <x v="0"/>
  </r>
  <r>
    <x v="25"/>
    <n v="7210"/>
    <s v="TURBINE ENGINE REDUCTION GEAR"/>
    <x v="424"/>
    <n v="1"/>
    <n v="1"/>
    <n v="1"/>
    <n v="1"/>
    <n v="1"/>
    <s v="-"/>
    <x v="351"/>
    <x v="77"/>
  </r>
  <r>
    <x v="25"/>
    <n v="7220"/>
    <s v="TURBINE ENGINE AIR INLET SECTION  ▲"/>
    <x v="425"/>
    <n v="1"/>
    <n v="1"/>
    <n v="1"/>
    <n v="1"/>
    <n v="2"/>
    <s v="-"/>
    <x v="352"/>
    <x v="78"/>
  </r>
  <r>
    <x v="25"/>
    <n v="7230"/>
    <s v="TURBINE ENGINE COMPRESSOR SECTION  ▲"/>
    <x v="426"/>
    <n v="1"/>
    <n v="1"/>
    <n v="1"/>
    <n v="1"/>
    <n v="1"/>
    <s v="-"/>
    <x v="353"/>
    <x v="79"/>
  </r>
  <r>
    <x v="25"/>
    <n v="7240"/>
    <s v="TURBINE ENGINE COMBUSTION SECTION ▲"/>
    <x v="427"/>
    <n v="1"/>
    <n v="1"/>
    <n v="1"/>
    <n v="1"/>
    <n v="1"/>
    <s v="-"/>
    <x v="354"/>
    <x v="80"/>
  </r>
  <r>
    <x v="25"/>
    <n v="7250"/>
    <s v="TURBINE SECTION  ▲"/>
    <x v="428"/>
    <n v="1"/>
    <n v="1"/>
    <n v="1"/>
    <n v="1"/>
    <n v="1"/>
    <s v="-"/>
    <x v="355"/>
    <x v="81"/>
  </r>
  <r>
    <x v="25"/>
    <n v="7260"/>
    <s v="TURBINE ENGINE ACCESSORY DRIVE"/>
    <x v="429"/>
    <n v="1"/>
    <n v="1"/>
    <n v="1"/>
    <n v="1"/>
    <n v="2"/>
    <s v="-"/>
    <x v="356"/>
    <x v="0"/>
  </r>
  <r>
    <x v="25"/>
    <n v="7261"/>
    <s v="TURBINE ENGINE OIL SYSTEM"/>
    <x v="430"/>
    <n v="1"/>
    <n v="1"/>
    <n v="1"/>
    <n v="1"/>
    <n v="1"/>
    <s v="-"/>
    <x v="357"/>
    <x v="0"/>
  </r>
  <r>
    <x v="25"/>
    <n v="7270"/>
    <s v="TURBINE ENGINE BYPASS SECTION"/>
    <x v="431"/>
    <n v="1"/>
    <n v="1"/>
    <s v="-"/>
    <s v="-"/>
    <n v="2"/>
    <s v="-"/>
    <x v="358"/>
    <x v="0"/>
  </r>
  <r>
    <x v="25"/>
    <n v="7297"/>
    <s v="TURBINE ENGINE SYSTEM WIRING"/>
    <x v="432"/>
    <n v="1"/>
    <n v="1"/>
    <n v="1"/>
    <n v="1"/>
    <n v="1"/>
    <s v="-"/>
    <x v="359"/>
    <x v="0"/>
  </r>
  <r>
    <x v="25"/>
    <n v="72"/>
    <s v="SPECIAL CONDITION"/>
    <x v="433"/>
    <n v="1"/>
    <s v="-"/>
    <s v="-"/>
    <s v="-"/>
    <s v="-"/>
    <s v="-"/>
    <x v="11"/>
    <x v="0"/>
  </r>
  <r>
    <x v="25"/>
    <n v="72"/>
    <s v="EQUIVALENT LEVEL OF SAFETY (ELOS)"/>
    <x v="434"/>
    <n v="1"/>
    <s v="-"/>
    <s v="-"/>
    <s v="-"/>
    <s v="-"/>
    <s v="-"/>
    <x v="11"/>
    <x v="0"/>
  </r>
  <r>
    <x v="25"/>
    <n v="72"/>
    <s v="SPECIAL PROCESSES**"/>
    <x v="435"/>
    <s v=" "/>
    <s v="-"/>
    <s v="-"/>
    <s v="-"/>
    <s v="-"/>
    <s v="-"/>
    <x v="12"/>
    <x v="0"/>
  </r>
  <r>
    <x v="26"/>
    <n v="7300"/>
    <s v="ENGINE FUEL AND CONTROL"/>
    <x v="436"/>
    <n v="1"/>
    <n v="1"/>
    <n v="1"/>
    <n v="1"/>
    <n v="1"/>
    <s v="-"/>
    <x v="360"/>
    <x v="0"/>
  </r>
  <r>
    <x v="26"/>
    <n v="7310"/>
    <s v="ENGINE FUEL DISTRIBUTION"/>
    <x v="437"/>
    <n v="1"/>
    <n v="1"/>
    <n v="1"/>
    <n v="1"/>
    <n v="1"/>
    <s v="-"/>
    <x v="361"/>
    <x v="0"/>
  </r>
  <r>
    <x v="26"/>
    <n v="7311"/>
    <s v="ENGINE FUEL/OIL COOLER"/>
    <x v="438"/>
    <n v="1"/>
    <n v="1"/>
    <n v="1"/>
    <n v="1"/>
    <n v="1"/>
    <s v="-"/>
    <x v="362"/>
    <x v="0"/>
  </r>
  <r>
    <x v="26"/>
    <n v="7312"/>
    <s v="FUEL HEATER"/>
    <x v="439"/>
    <n v="1"/>
    <n v="1"/>
    <n v="1"/>
    <n v="1"/>
    <n v="1"/>
    <s v="-"/>
    <x v="363"/>
    <x v="0"/>
  </r>
  <r>
    <x v="26"/>
    <n v="7313"/>
    <s v="FUEL INJECTOR NOZZLE"/>
    <x v="440"/>
    <n v="1"/>
    <n v="1"/>
    <n v="1"/>
    <n v="1"/>
    <n v="1"/>
    <s v="-"/>
    <x v="364"/>
    <x v="0"/>
  </r>
  <r>
    <x v="26"/>
    <n v="7314"/>
    <s v="ENGINE FUEL PUMP"/>
    <x v="441"/>
    <n v="1"/>
    <n v="1"/>
    <n v="1"/>
    <n v="1"/>
    <n v="2"/>
    <s v="-"/>
    <x v="365"/>
    <x v="0"/>
  </r>
  <r>
    <x v="26"/>
    <n v="7320"/>
    <s v="FUEL CONTROLLING SYSTEM"/>
    <x v="442"/>
    <n v="1"/>
    <n v="1"/>
    <n v="1"/>
    <n v="1"/>
    <n v="2"/>
    <s v="-"/>
    <x v="366"/>
    <x v="0"/>
  </r>
  <r>
    <x v="26"/>
    <n v="7321"/>
    <s v="FUEL CONTROL/TURBINE ENGINES ▲"/>
    <x v="443"/>
    <n v="1"/>
    <n v="1"/>
    <n v="1"/>
    <n v="1"/>
    <n v="1"/>
    <s v="-"/>
    <x v="367"/>
    <x v="82"/>
  </r>
  <r>
    <x v="26"/>
    <n v="7322"/>
    <s v="FUEL CONTROL/RECEIPROCATING ENGINES"/>
    <x v="444"/>
    <n v="1"/>
    <n v="1"/>
    <n v="1"/>
    <n v="1"/>
    <n v="1"/>
    <s v="-"/>
    <x v="368"/>
    <x v="0"/>
  </r>
  <r>
    <x v="26"/>
    <n v="7323"/>
    <s v="TURBINE GOVERNOR"/>
    <x v="445"/>
    <n v="1"/>
    <n v="1"/>
    <n v="1"/>
    <n v="2"/>
    <n v="1"/>
    <s v="-"/>
    <x v="369"/>
    <x v="0"/>
  </r>
  <r>
    <x v="26"/>
    <n v="7324"/>
    <s v="FUEL DIVIDER"/>
    <x v="446"/>
    <n v="1"/>
    <n v="1"/>
    <n v="2"/>
    <n v="1"/>
    <n v="1"/>
    <s v="-"/>
    <x v="370"/>
    <x v="0"/>
  </r>
  <r>
    <x v="26"/>
    <n v="7330"/>
    <s v="ENGINE FUEL INDICATING SYSTEM"/>
    <x v="447"/>
    <n v="1"/>
    <n v="2"/>
    <n v="1"/>
    <n v="1"/>
    <n v="2"/>
    <s v="-"/>
    <x v="371"/>
    <x v="0"/>
  </r>
  <r>
    <x v="26"/>
    <n v="7331"/>
    <s v="FUEL FLOW INDICATING ▲"/>
    <x v="448"/>
    <n v="1"/>
    <n v="2"/>
    <n v="1"/>
    <n v="1"/>
    <n v="2"/>
    <s v="-"/>
    <x v="372"/>
    <x v="83"/>
  </r>
  <r>
    <x v="26"/>
    <n v="7332"/>
    <s v="FUEL PRESSURE INDICATING"/>
    <x v="449"/>
    <n v="1"/>
    <n v="2"/>
    <n v="1"/>
    <n v="1"/>
    <n v="2"/>
    <s v="-"/>
    <x v="373"/>
    <x v="0"/>
  </r>
  <r>
    <x v="26"/>
    <n v="7333"/>
    <s v="FUEL FLOW SENSOR"/>
    <x v="450"/>
    <n v="1"/>
    <n v="1"/>
    <n v="1"/>
    <n v="1"/>
    <n v="2"/>
    <s v="-"/>
    <x v="374"/>
    <x v="0"/>
  </r>
  <r>
    <x v="26"/>
    <n v="7334"/>
    <s v="FUEL PRESSURE SENSOR"/>
    <x v="451"/>
    <n v="1"/>
    <n v="1"/>
    <n v="1"/>
    <n v="1"/>
    <n v="2"/>
    <s v="-"/>
    <x v="375"/>
    <x v="0"/>
  </r>
  <r>
    <x v="26"/>
    <n v="7397"/>
    <s v="ENGINE FUEL SYSTEM WIRING"/>
    <x v="452"/>
    <n v="1"/>
    <n v="1"/>
    <n v="1"/>
    <n v="1"/>
    <n v="1"/>
    <s v="-"/>
    <x v="376"/>
    <x v="0"/>
  </r>
  <r>
    <x v="26"/>
    <n v="73"/>
    <s v="SPECIAL CONDITION"/>
    <x v="453"/>
    <n v="1"/>
    <s v="-"/>
    <s v="-"/>
    <s v="-"/>
    <s v="-"/>
    <s v="-"/>
    <x v="11"/>
    <x v="0"/>
  </r>
  <r>
    <x v="26"/>
    <n v="73"/>
    <s v="EQUIVALENT LEVEL OF SAFETY (ELOS)"/>
    <x v="454"/>
    <n v="1"/>
    <s v="-"/>
    <s v="-"/>
    <s v="-"/>
    <s v="-"/>
    <s v="-"/>
    <x v="11"/>
    <x v="0"/>
  </r>
  <r>
    <x v="26"/>
    <n v="73"/>
    <s v="SPECIAL PROCESSES**"/>
    <x v="455"/>
    <s v=" "/>
    <s v="-"/>
    <s v="-"/>
    <s v="-"/>
    <s v="-"/>
    <s v="-"/>
    <x v="12"/>
    <x v="0"/>
  </r>
  <r>
    <x v="27"/>
    <n v="7600"/>
    <s v="ENGINE CONTROLS"/>
    <x v="456"/>
    <n v="1"/>
    <n v="1"/>
    <n v="1"/>
    <n v="1"/>
    <n v="1"/>
    <s v="-"/>
    <x v="377"/>
    <x v="84"/>
  </r>
  <r>
    <x v="27"/>
    <n v="7601"/>
    <s v="ENGINE SYNCHRONIZING"/>
    <x v="457"/>
    <n v="2"/>
    <n v="1"/>
    <n v="1"/>
    <n v="1"/>
    <n v="2"/>
    <s v="-"/>
    <x v="378"/>
    <x v="0"/>
  </r>
  <r>
    <x v="27"/>
    <n v="7602"/>
    <s v="MIXTURE CONTROL"/>
    <x v="458"/>
    <n v="2"/>
    <n v="1"/>
    <n v="1"/>
    <n v="1"/>
    <n v="2"/>
    <s v="-"/>
    <x v="379"/>
    <x v="0"/>
  </r>
  <r>
    <x v="27"/>
    <n v="7603"/>
    <s v="POWER LEVER"/>
    <x v="459"/>
    <n v="1"/>
    <n v="1"/>
    <n v="1"/>
    <n v="1"/>
    <n v="1"/>
    <s v="-"/>
    <x v="380"/>
    <x v="0"/>
  </r>
  <r>
    <x v="27"/>
    <n v="7620"/>
    <s v="ENGINE EMERGENCY SHUTDOWN SYSTEM"/>
    <x v="460"/>
    <n v="1"/>
    <n v="1"/>
    <n v="2"/>
    <n v="2"/>
    <n v="1"/>
    <s v="-"/>
    <x v="381"/>
    <x v="0"/>
  </r>
  <r>
    <x v="27"/>
    <n v="7697"/>
    <s v="ENGINE CONTROL SYSTEM WIRING"/>
    <x v="461"/>
    <n v="1"/>
    <n v="1"/>
    <n v="1"/>
    <n v="1"/>
    <n v="1"/>
    <s v="-"/>
    <x v="382"/>
    <x v="0"/>
  </r>
  <r>
    <x v="27"/>
    <n v="76"/>
    <s v="SPECIAL CONDITION"/>
    <x v="462"/>
    <n v="1"/>
    <s v="-"/>
    <s v="-"/>
    <s v="-"/>
    <s v="-"/>
    <s v="-"/>
    <x v="11"/>
    <x v="0"/>
  </r>
  <r>
    <x v="27"/>
    <n v="76"/>
    <s v="EQUIVALENT LEVEL OF SAFETY (ELOS)"/>
    <x v="463"/>
    <n v="1"/>
    <s v="-"/>
    <s v="-"/>
    <s v="-"/>
    <s v="-"/>
    <s v="-"/>
    <x v="11"/>
    <x v="0"/>
  </r>
  <r>
    <x v="27"/>
    <n v="76"/>
    <s v="SPECIAL PROCESSES**"/>
    <x v="464"/>
    <s v=" "/>
    <s v="-"/>
    <s v="-"/>
    <s v="-"/>
    <s v="-"/>
    <s v="-"/>
    <x v="12"/>
    <x v="0"/>
  </r>
  <r>
    <x v="28"/>
    <n v="7700"/>
    <s v="ENGINE INDICATING SYSTEM"/>
    <x v="465"/>
    <n v="1"/>
    <n v="2"/>
    <n v="1"/>
    <n v="1"/>
    <n v="1"/>
    <s v="-"/>
    <x v="383"/>
    <x v="0"/>
  </r>
  <r>
    <x v="28"/>
    <n v="7710"/>
    <s v="POWER INDICATING SYSTEM"/>
    <x v="466"/>
    <n v="1"/>
    <n v="2"/>
    <n v="1"/>
    <n v="1"/>
    <n v="1"/>
    <s v="-"/>
    <x v="384"/>
    <x v="0"/>
  </r>
  <r>
    <x v="28"/>
    <n v="7711"/>
    <s v="ENGINE PRESSURE RATIO (EPR)"/>
    <x v="467"/>
    <n v="2"/>
    <n v="2"/>
    <s v="-"/>
    <s v="-"/>
    <n v="1"/>
    <s v="-"/>
    <x v="385"/>
    <x v="0"/>
  </r>
  <r>
    <x v="28"/>
    <n v="7712"/>
    <s v="ENGINE BMEP/TORQUE INDICATING"/>
    <x v="468"/>
    <n v="2"/>
    <n v="2"/>
    <n v="1"/>
    <n v="1"/>
    <n v="1"/>
    <s v="-"/>
    <x v="386"/>
    <x v="0"/>
  </r>
  <r>
    <x v="28"/>
    <n v="7713"/>
    <s v="MANIFOLD PRESSURE (MP) INDICATING"/>
    <x v="469"/>
    <n v="2"/>
    <n v="2"/>
    <n v="1"/>
    <n v="1"/>
    <n v="1"/>
    <s v="-"/>
    <x v="387"/>
    <x v="0"/>
  </r>
  <r>
    <x v="28"/>
    <n v="7714"/>
    <s v="ENGINE RPM INDICATING SYSTEM"/>
    <x v="470"/>
    <n v="1"/>
    <n v="2"/>
    <n v="1"/>
    <n v="1"/>
    <n v="1"/>
    <s v="-"/>
    <x v="388"/>
    <x v="0"/>
  </r>
  <r>
    <x v="28"/>
    <n v="7720"/>
    <s v="ENGINE TEMP. INDICATING SYSTEM"/>
    <x v="471"/>
    <n v="1"/>
    <n v="2"/>
    <n v="1"/>
    <n v="1"/>
    <n v="1"/>
    <s v="-"/>
    <x v="389"/>
    <x v="0"/>
  </r>
  <r>
    <x v="28"/>
    <n v="7721"/>
    <s v="CYLINDER HEAD TEMP (CHT) INDICATING"/>
    <x v="472"/>
    <n v="1"/>
    <n v="2"/>
    <n v="1"/>
    <n v="1"/>
    <n v="1"/>
    <s v="-"/>
    <x v="390"/>
    <x v="0"/>
  </r>
  <r>
    <x v="28"/>
    <n v="7722"/>
    <s v="ENG. EGT/TIT INDICATING SYSTEM"/>
    <x v="473"/>
    <n v="1"/>
    <n v="2"/>
    <n v="1"/>
    <n v="1"/>
    <n v="1"/>
    <s v="-"/>
    <x v="391"/>
    <x v="0"/>
  </r>
  <r>
    <x v="28"/>
    <n v="7730"/>
    <s v="ENGINE IGNITION ANALYZER SYSTEM"/>
    <x v="474"/>
    <n v="1"/>
    <n v="1"/>
    <n v="1"/>
    <n v="1"/>
    <n v="1"/>
    <s v="-"/>
    <x v="392"/>
    <x v="0"/>
  </r>
  <r>
    <x v="28"/>
    <n v="7731"/>
    <s v="ENGINE IGNITION ANALYZER"/>
    <x v="475"/>
    <n v="1"/>
    <n v="1"/>
    <n v="1"/>
    <n v="1"/>
    <n v="1"/>
    <s v="-"/>
    <x v="393"/>
    <x v="0"/>
  </r>
  <r>
    <x v="28"/>
    <n v="7732"/>
    <s v="ENGINE VIBRATION ANALYZER"/>
    <x v="476"/>
    <n v="1"/>
    <n v="1"/>
    <n v="1"/>
    <n v="1"/>
    <n v="1"/>
    <s v="-"/>
    <x v="394"/>
    <x v="0"/>
  </r>
  <r>
    <x v="28"/>
    <n v="7740"/>
    <s v="ENGINE INTEGRATED INSTRUMENT SYSTEM"/>
    <x v="477"/>
    <n v="1"/>
    <n v="1"/>
    <n v="1"/>
    <n v="1"/>
    <n v="1"/>
    <s v="-"/>
    <x v="395"/>
    <x v="0"/>
  </r>
  <r>
    <x v="28"/>
    <n v="7797"/>
    <s v="ENGINE INDICATING SYSTEM WIRING"/>
    <x v="478"/>
    <n v="1"/>
    <n v="1"/>
    <n v="1"/>
    <n v="1"/>
    <n v="1"/>
    <s v="-"/>
    <x v="396"/>
    <x v="0"/>
  </r>
  <r>
    <x v="28"/>
    <n v="77"/>
    <s v="SPECIAL CONDITION"/>
    <x v="479"/>
    <n v="1"/>
    <s v="-"/>
    <s v="-"/>
    <s v="-"/>
    <s v="-"/>
    <s v="-"/>
    <x v="11"/>
    <x v="0"/>
  </r>
  <r>
    <x v="28"/>
    <n v="77"/>
    <s v="EQUIVALENT LEVEL OF SAFETY (ELOS)"/>
    <x v="480"/>
    <n v="1"/>
    <s v="-"/>
    <s v="-"/>
    <s v="-"/>
    <s v="-"/>
    <s v="-"/>
    <x v="11"/>
    <x v="0"/>
  </r>
  <r>
    <x v="28"/>
    <n v="77"/>
    <s v="SPECIAL PROCESSES**"/>
    <x v="481"/>
    <s v=" "/>
    <s v="-"/>
    <s v="-"/>
    <s v="-"/>
    <s v="-"/>
    <s v="-"/>
    <x v="12"/>
    <x v="0"/>
  </r>
  <r>
    <x v="29"/>
    <n v="7800"/>
    <s v="ENGINE EXHAUST SYSTEM"/>
    <x v="482"/>
    <n v="2"/>
    <n v="1"/>
    <n v="1"/>
    <n v="1"/>
    <n v="2"/>
    <s v="-"/>
    <x v="397"/>
    <x v="0"/>
  </r>
  <r>
    <x v="29"/>
    <n v="7810"/>
    <s v="ENGINE COLLECTOR/TAILPIPE/NOZZLE"/>
    <x v="483"/>
    <n v="2"/>
    <n v="1"/>
    <n v="1"/>
    <n v="1"/>
    <n v="2"/>
    <s v="-"/>
    <x v="398"/>
    <x v="0"/>
  </r>
  <r>
    <x v="29"/>
    <n v="7820"/>
    <s v="ENGINE NOISE SUPPRESSOR"/>
    <x v="484"/>
    <n v="2"/>
    <n v="1"/>
    <n v="2"/>
    <n v="2"/>
    <s v="-"/>
    <s v="-"/>
    <x v="399"/>
    <x v="0"/>
  </r>
  <r>
    <x v="29"/>
    <n v="7830"/>
    <s v="ENGINE THRUST REVERSER"/>
    <x v="485"/>
    <n v="2"/>
    <n v="1"/>
    <s v="-"/>
    <s v="-"/>
    <n v="1"/>
    <s v="-"/>
    <x v="400"/>
    <x v="0"/>
  </r>
  <r>
    <x v="29"/>
    <n v="7897"/>
    <s v="ENGINE EXHAUST SYSTEM WIRING"/>
    <x v="486"/>
    <n v="2"/>
    <n v="1"/>
    <s v="-"/>
    <s v="-"/>
    <n v="1"/>
    <s v="-"/>
    <x v="401"/>
    <x v="0"/>
  </r>
  <r>
    <x v="29"/>
    <n v="78"/>
    <s v="SPECIAL CONDITION"/>
    <x v="487"/>
    <n v="1"/>
    <s v="-"/>
    <s v="-"/>
    <s v="-"/>
    <s v="-"/>
    <s v="-"/>
    <x v="11"/>
    <x v="0"/>
  </r>
  <r>
    <x v="29"/>
    <n v="78"/>
    <s v="EQUIVALENT LEVEL OF SAFETY (ELOS)"/>
    <x v="488"/>
    <n v="1"/>
    <s v="-"/>
    <s v="-"/>
    <s v="-"/>
    <s v="-"/>
    <s v="-"/>
    <x v="11"/>
    <x v="0"/>
  </r>
  <r>
    <x v="29"/>
    <n v="78"/>
    <s v="SPECIAL PROCESSES**"/>
    <x v="489"/>
    <s v=" "/>
    <s v="-"/>
    <s v="-"/>
    <s v="-"/>
    <s v="-"/>
    <s v="-"/>
    <x v="12"/>
    <x v="0"/>
  </r>
  <r>
    <x v="30"/>
    <n v="7900"/>
    <s v="ENGINE OIL SYSTEM (AIRFRAME)"/>
    <x v="490"/>
    <n v="2"/>
    <n v="1"/>
    <n v="1"/>
    <n v="1"/>
    <n v="2"/>
    <s v="-"/>
    <x v="402"/>
    <x v="0"/>
  </r>
  <r>
    <x v="30"/>
    <n v="7910"/>
    <s v="ENGINE OIL STORAGE (AIRFRAME)"/>
    <x v="491"/>
    <n v="2"/>
    <n v="1"/>
    <n v="1"/>
    <n v="1"/>
    <n v="2"/>
    <s v="-"/>
    <x v="403"/>
    <x v="0"/>
  </r>
  <r>
    <x v="30"/>
    <n v="7920"/>
    <s v="ENGINE OIL DISTRIBUTION (AIRFRAME)"/>
    <x v="492"/>
    <n v="2"/>
    <n v="1"/>
    <n v="1"/>
    <n v="1"/>
    <n v="2"/>
    <s v="-"/>
    <x v="404"/>
    <x v="0"/>
  </r>
  <r>
    <x v="30"/>
    <n v="7921"/>
    <s v="ENGINE OIL COOLER ▲"/>
    <x v="493"/>
    <n v="2"/>
    <n v="1"/>
    <n v="1"/>
    <n v="1"/>
    <n v="1"/>
    <s v="-"/>
    <x v="405"/>
    <x v="85"/>
  </r>
  <r>
    <x v="30"/>
    <n v="7922"/>
    <s v="ENGINE OIL TEMP. REGULATOR"/>
    <x v="494"/>
    <n v="1"/>
    <n v="1"/>
    <n v="1"/>
    <n v="1"/>
    <n v="2"/>
    <s v="-"/>
    <x v="406"/>
    <x v="0"/>
  </r>
  <r>
    <x v="30"/>
    <n v="7923"/>
    <s v="ENGINE OIL SHUTOFF VALVE"/>
    <x v="495"/>
    <n v="1"/>
    <n v="1"/>
    <n v="2"/>
    <n v="2"/>
    <s v="-"/>
    <s v="-"/>
    <x v="407"/>
    <x v="0"/>
  </r>
  <r>
    <x v="30"/>
    <n v="7930"/>
    <s v="ENGINE OIL INDICATING SYSTEM"/>
    <x v="496"/>
    <n v="1"/>
    <n v="2"/>
    <n v="2"/>
    <n v="2"/>
    <n v="2"/>
    <s v="-"/>
    <x v="408"/>
    <x v="0"/>
  </r>
  <r>
    <x v="30"/>
    <n v="7931"/>
    <s v="ENGINE OIL PRESSURE"/>
    <x v="497"/>
    <n v="1"/>
    <n v="1"/>
    <n v="2"/>
    <n v="2"/>
    <n v="2"/>
    <s v="-"/>
    <x v="409"/>
    <x v="0"/>
  </r>
  <r>
    <x v="30"/>
    <n v="7932"/>
    <s v="ENGINE OIL QUANTITY"/>
    <x v="498"/>
    <n v="1"/>
    <n v="1"/>
    <n v="2"/>
    <n v="2"/>
    <n v="2"/>
    <s v="-"/>
    <x v="410"/>
    <x v="0"/>
  </r>
  <r>
    <x v="30"/>
    <n v="7933"/>
    <s v="ENGINE OIL TEMPERATURE"/>
    <x v="499"/>
    <n v="1"/>
    <n v="1"/>
    <n v="2"/>
    <n v="2"/>
    <n v="2"/>
    <s v="-"/>
    <x v="411"/>
    <x v="0"/>
  </r>
  <r>
    <x v="30"/>
    <n v="7997"/>
    <s v="ENGINE OIL SYSTEM WIRING"/>
    <x v="500"/>
    <n v="1"/>
    <n v="1"/>
    <n v="2"/>
    <n v="2"/>
    <n v="2"/>
    <s v="-"/>
    <x v="412"/>
    <x v="0"/>
  </r>
  <r>
    <x v="30"/>
    <n v="79"/>
    <s v="SPECIAL CONDITION"/>
    <x v="501"/>
    <n v="1"/>
    <s v="-"/>
    <s v="-"/>
    <s v="-"/>
    <s v="-"/>
    <s v="-"/>
    <x v="11"/>
    <x v="0"/>
  </r>
  <r>
    <x v="30"/>
    <n v="79"/>
    <s v="EQUIVALENT LEVEL OF SAFETY (ELOS)"/>
    <x v="502"/>
    <n v="1"/>
    <s v="-"/>
    <s v="-"/>
    <s v="-"/>
    <s v="-"/>
    <s v="-"/>
    <x v="11"/>
    <x v="0"/>
  </r>
  <r>
    <x v="30"/>
    <n v="79"/>
    <s v="SPECIAL PROCESSES**"/>
    <x v="503"/>
    <s v=" "/>
    <s v="-"/>
    <s v="-"/>
    <s v="-"/>
    <s v="-"/>
    <s v="-"/>
    <x v="12"/>
    <x v="0"/>
  </r>
  <r>
    <x v="31"/>
    <n v="8500"/>
    <s v="ENGINE (RECIPROCATING)"/>
    <x v="504"/>
    <n v="1"/>
    <n v="1"/>
    <n v="1"/>
    <n v="1"/>
    <n v="1"/>
    <s v="-"/>
    <x v="413"/>
    <x v="0"/>
  </r>
  <r>
    <x v="31"/>
    <n v="8510"/>
    <s v="RECIPROCATING ENGINE FRONT SECTION ▲"/>
    <x v="505"/>
    <n v="1"/>
    <n v="1"/>
    <n v="1"/>
    <n v="1"/>
    <n v="1"/>
    <s v="-"/>
    <x v="414"/>
    <x v="86"/>
  </r>
  <r>
    <x v="31"/>
    <n v="8520"/>
    <s v="RECIPROCATING ENGINE POWER SECTION ▲"/>
    <x v="506"/>
    <n v="1"/>
    <n v="1"/>
    <n v="1"/>
    <n v="1"/>
    <n v="1"/>
    <s v="-"/>
    <x v="415"/>
    <x v="87"/>
  </r>
  <r>
    <x v="31"/>
    <n v="8530"/>
    <s v="RECIPROCATING ENGINE CYLINDER SECTION ▲"/>
    <x v="507"/>
    <n v="1"/>
    <n v="1"/>
    <n v="1"/>
    <n v="1"/>
    <n v="1"/>
    <s v="-"/>
    <x v="416"/>
    <x v="88"/>
  </r>
  <r>
    <x v="31"/>
    <n v="8540"/>
    <s v="RECIPROCATING ENGINE REAR SECTION"/>
    <x v="508"/>
    <n v="1"/>
    <n v="1"/>
    <n v="1"/>
    <n v="1"/>
    <n v="1"/>
    <s v="-"/>
    <x v="417"/>
    <x v="0"/>
  </r>
  <r>
    <x v="31"/>
    <n v="8550"/>
    <s v="RECIPROCATING ENGINE OIL SYSTEM"/>
    <x v="509"/>
    <n v="1"/>
    <n v="1"/>
    <n v="1"/>
    <n v="1"/>
    <n v="1"/>
    <s v="-"/>
    <x v="418"/>
    <x v="0"/>
  </r>
  <r>
    <x v="31"/>
    <n v="8560"/>
    <s v="RECIPROCATING ENGINE SUPERCHARGER"/>
    <x v="510"/>
    <n v="1"/>
    <n v="1"/>
    <n v="1"/>
    <n v="1"/>
    <n v="1"/>
    <s v="-"/>
    <x v="419"/>
    <x v="0"/>
  </r>
  <r>
    <x v="31"/>
    <n v="8570"/>
    <s v="RECIPROCATING ENGINE LIQUID COOLING ▲"/>
    <x v="511"/>
    <n v="1"/>
    <n v="1"/>
    <n v="1"/>
    <n v="1"/>
    <n v="1"/>
    <s v="-"/>
    <x v="420"/>
    <x v="89"/>
  </r>
  <r>
    <x v="31"/>
    <n v="8597"/>
    <s v="RECIPROCATING ENGINE SYSTEM WIRING"/>
    <x v="512"/>
    <n v="1"/>
    <n v="1"/>
    <n v="1"/>
    <n v="1"/>
    <n v="1"/>
    <s v="-"/>
    <x v="421"/>
    <x v="0"/>
  </r>
  <r>
    <x v="31"/>
    <n v="85"/>
    <s v="SPECIAL CONDITION"/>
    <x v="513"/>
    <n v="1"/>
    <s v="-"/>
    <s v="-"/>
    <s v="-"/>
    <s v="-"/>
    <s v="-"/>
    <x v="11"/>
    <x v="0"/>
  </r>
  <r>
    <x v="31"/>
    <n v="85"/>
    <s v="EQUIVALENT LEVEL OF SAFETY (ELOS)"/>
    <x v="514"/>
    <n v="1"/>
    <s v="-"/>
    <s v="-"/>
    <s v="-"/>
    <s v="-"/>
    <s v="-"/>
    <x v="11"/>
    <x v="0"/>
  </r>
  <r>
    <x v="31"/>
    <n v="85"/>
    <s v="SPECIAL PROCESSES**"/>
    <x v="515"/>
    <s v=" "/>
    <s v="-"/>
    <s v="-"/>
    <s v="-"/>
    <s v="-"/>
    <s v="-"/>
    <x v="12"/>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3" cacheId="0" applyNumberFormats="0" applyBorderFormats="0" applyFontFormats="0" applyPatternFormats="0" applyAlignmentFormats="0" applyWidthHeightFormats="1" dataCaption="Values" missingCaption="test" showMissing="0" updatedVersion="8" minRefreshableVersion="3" showDataTips="0" rowGrandTotals="0" colGrandTotals="0" itemPrintTitles="1" createdVersion="4" indent="0" showHeaders="0" outline="1" outlineData="1" multipleFieldFilters="0">
  <location ref="B4:H19" firstHeaderRow="0" firstDataRow="1" firstDataCol="1"/>
  <pivotFields count="12">
    <pivotField axis="axisRow" showAll="0">
      <items count="34">
        <item h="1" x="0"/>
        <item h="1" x="1"/>
        <item h="1" x="2"/>
        <item h="1" x="3"/>
        <item h="1" x="4"/>
        <item h="1" x="5"/>
        <item h="1" x="6"/>
        <item h="1" x="7"/>
        <item h="1" x="8"/>
        <item h="1" x="9"/>
        <item h="1" x="10"/>
        <item h="1" x="12"/>
        <item h="1" x="13"/>
        <item h="1" x="14"/>
        <item h="1" x="15"/>
        <item h="1" x="16"/>
        <item h="1" x="17"/>
        <item h="1" x="18"/>
        <item h="1" x="19"/>
        <item h="1" x="20"/>
        <item h="1" x="21"/>
        <item h="1" x="22"/>
        <item h="1" x="23"/>
        <item h="1" x="24"/>
        <item h="1" x="25"/>
        <item h="1" x="26"/>
        <item h="1" x="27"/>
        <item h="1" x="28"/>
        <item h="1" x="29"/>
        <item h="1" x="30"/>
        <item x="31"/>
        <item h="1" m="1" x="32"/>
        <item h="1" x="11"/>
        <item t="default" sd="0"/>
      </items>
    </pivotField>
    <pivotField showAll="0"/>
    <pivotField showAll="0"/>
    <pivotField axis="axisRow" showAll="0" sortType="ascending">
      <items count="774">
        <item sd="0" x="12"/>
        <item sd="0" x="11"/>
        <item sd="0" m="1" x="546"/>
        <item sd="0" x="13"/>
        <item sd="0" x="0"/>
        <item sd="0" x="1"/>
        <item sd="0" x="2"/>
        <item sd="0" x="3"/>
        <item sd="0" m="1" x="686"/>
        <item sd="0" m="1" x="637"/>
        <item m="1" x="627"/>
        <item m="1" x="597"/>
        <item m="1" x="640"/>
        <item m="1" x="760"/>
        <item sd="0" x="4"/>
        <item sd="0" x="5"/>
        <item sd="0" x="6"/>
        <item sd="0" x="7"/>
        <item sd="0" x="8"/>
        <item sd="0" x="9"/>
        <item sd="0" x="10"/>
        <item sd="0" x="35"/>
        <item sd="0" x="34"/>
        <item sd="0" m="1" x="516"/>
        <item x="36"/>
        <item sd="0" x="14"/>
        <item sd="0" x="15"/>
        <item sd="0" x="16"/>
        <item sd="0" x="17"/>
        <item sd="0" m="1" x="565"/>
        <item sd="0" m="1" x="741"/>
        <item sd="0" x="18"/>
        <item sd="0" m="1" x="549"/>
        <item sd="0" m="1" x="599"/>
        <item sd="0" x="19"/>
        <item sd="0" m="1" x="609"/>
        <item sd="0" m="1" x="719"/>
        <item sd="0" x="20"/>
        <item sd="0" m="1" x="635"/>
        <item sd="0" m="1" x="676"/>
        <item sd="0" x="21"/>
        <item sd="0" x="22"/>
        <item sd="0" x="23"/>
        <item sd="0" m="1" x="705"/>
        <item sd="0" x="24"/>
        <item sd="0" m="1" x="749"/>
        <item sd="0" x="25"/>
        <item sd="0" x="26"/>
        <item sd="0" m="1" x="585"/>
        <item sd="0" m="1" x="766"/>
        <item sd="0" x="27"/>
        <item sd="0" x="28"/>
        <item sd="0" x="29"/>
        <item sd="0" x="30"/>
        <item sd="0" x="31"/>
        <item sd="0" x="32"/>
        <item sd="0" x="33"/>
        <item sd="0" x="47"/>
        <item sd="0" x="46"/>
        <item sd="0" m="1" x="517"/>
        <item x="48"/>
        <item sd="0" x="37"/>
        <item sd="0" x="38"/>
        <item sd="0" m="1" x="566"/>
        <item sd="0" m="1" x="638"/>
        <item sd="0" x="39"/>
        <item sd="0" m="1" x="710"/>
        <item sd="0" m="1" x="589"/>
        <item sd="0" x="40"/>
        <item sd="0" x="41"/>
        <item m="1" x="649"/>
        <item sd="0" m="1" x="716"/>
        <item sd="0" x="42"/>
        <item sd="0" m="1" x="752"/>
        <item sd="0" m="1" x="681"/>
        <item sd="0" x="43"/>
        <item sd="0" m="1" x="765"/>
        <item sd="0" m="1" x="747"/>
        <item sd="0" x="44"/>
        <item sd="0" x="45"/>
        <item sd="0" x="72"/>
        <item sd="0" x="71"/>
        <item sd="0" m="1" x="518"/>
        <item x="73"/>
        <item sd="0" x="49"/>
        <item sd="0" m="1" x="728"/>
        <item sd="0" x="50"/>
        <item sd="0" m="1" x="577"/>
        <item sd="0" x="51"/>
        <item sd="0" m="1" x="678"/>
        <item sd="0" x="52"/>
        <item sd="0" m="1" x="708"/>
        <item sd="0" x="53"/>
        <item sd="0" m="1" x="729"/>
        <item sd="0" x="54"/>
        <item sd="0" m="1" x="580"/>
        <item sd="0" x="55"/>
        <item sd="0" m="1" x="633"/>
        <item sd="0" x="56"/>
        <item sd="0" m="1" x="730"/>
        <item sd="0" x="57"/>
        <item sd="0" m="1" x="582"/>
        <item sd="0" x="58"/>
        <item sd="0" m="1" x="576"/>
        <item sd="0" x="59"/>
        <item sd="0" x="60"/>
        <item sd="0" m="1" x="700"/>
        <item sd="0" x="61"/>
        <item sd="0" m="1" x="679"/>
        <item sd="0" x="62"/>
        <item sd="0" x="63"/>
        <item sd="0" x="64"/>
        <item sd="0" m="1" x="693"/>
        <item sd="0" x="65"/>
        <item sd="0" x="66"/>
        <item sd="0" x="67"/>
        <item sd="0" x="68"/>
        <item sd="0" x="69"/>
        <item sd="0" x="70"/>
        <item sd="0" x="89"/>
        <item sd="0" x="88"/>
        <item sd="0" m="1" x="519"/>
        <item sd="0" x="90"/>
        <item sd="0" x="74"/>
        <item sd="0" m="1" x="569"/>
        <item sd="0" x="75"/>
        <item sd="0" m="1" x="595"/>
        <item sd="0" x="76"/>
        <item sd="0" x="77"/>
        <item sd="0" x="78"/>
        <item sd="0" m="1" x="651"/>
        <item sd="0" x="79"/>
        <item sd="0" m="1" x="622"/>
        <item sd="0" x="80"/>
        <item sd="0" m="1" x="701"/>
        <item sd="0" x="81"/>
        <item sd="0" m="1" x="750"/>
        <item sd="0" x="82"/>
        <item sd="0" x="83"/>
        <item sd="0" m="1" x="631"/>
        <item sd="0" x="84"/>
        <item sd="0" x="85"/>
        <item sd="0" x="86"/>
        <item sd="0" x="87"/>
        <item sd="0" x="114"/>
        <item sd="0" x="113"/>
        <item sd="0" m="1" x="520"/>
        <item x="115"/>
        <item sd="0" x="91"/>
        <item sd="0" x="92"/>
        <item sd="0" m="1" x="555"/>
        <item sd="0" x="93"/>
        <item sd="0" m="1" x="717"/>
        <item sd="0" x="94"/>
        <item sd="0" x="95"/>
        <item sd="0" m="1" x="759"/>
        <item sd="0" x="96"/>
        <item sd="0" x="97"/>
        <item x="98"/>
        <item sd="0" m="1" x="553"/>
        <item sd="0" x="99"/>
        <item sd="0" x="100"/>
        <item sd="0" x="101"/>
        <item sd="0" x="102"/>
        <item sd="0" x="103"/>
        <item sd="0" m="1" x="770"/>
        <item sd="0" x="104"/>
        <item sd="0" x="105"/>
        <item sd="0" x="106"/>
        <item sd="0" x="107"/>
        <item sd="0" x="108"/>
        <item sd="0" x="109"/>
        <item sd="0" x="110"/>
        <item sd="0" x="111"/>
        <item sd="0" x="112"/>
        <item sd="0" x="126"/>
        <item sd="0" x="125"/>
        <item sd="0" m="1" x="521"/>
        <item sd="0" x="127"/>
        <item sd="0" x="116"/>
        <item sd="0" x="117"/>
        <item sd="0" m="1" x="613"/>
        <item sd="0" m="1" x="746"/>
        <item sd="0" x="118"/>
        <item sd="0" m="1" x="648"/>
        <item sd="0" m="1" x="687"/>
        <item sd="0" x="119"/>
        <item sd="0" m="1" x="601"/>
        <item sd="0" m="1" x="677"/>
        <item sd="0" x="120"/>
        <item sd="0" m="1" x="671"/>
        <item sd="0" m="1" x="643"/>
        <item sd="0" x="121"/>
        <item sd="0" x="122"/>
        <item sd="0" x="123"/>
        <item sd="0" x="124"/>
        <item sd="0" x="156"/>
        <item sd="0" x="155"/>
        <item sd="0" m="1" x="522"/>
        <item x="157"/>
        <item sd="0" x="128"/>
        <item sd="0" x="129"/>
        <item sd="0" x="130"/>
        <item sd="0" x="131"/>
        <item sd="0" x="132"/>
        <item sd="0" x="133"/>
        <item sd="0" m="1" x="561"/>
        <item sd="0" x="134"/>
        <item sd="0" x="135"/>
        <item sd="0" x="136"/>
        <item sd="0" x="137"/>
        <item sd="0" m="1" x="764"/>
        <item sd="0" x="138"/>
        <item sd="0" m="1" x="556"/>
        <item sd="0" m="1" x="591"/>
        <item sd="0" x="139"/>
        <item sd="0" m="1" x="572"/>
        <item sd="0" x="140"/>
        <item sd="0" m="1" x="669"/>
        <item sd="0" x="141"/>
        <item sd="0" m="1" x="698"/>
        <item sd="0" x="142"/>
        <item sd="0" x="143"/>
        <item sd="0" m="1" x="665"/>
        <item sd="0" x="144"/>
        <item sd="0" m="1" x="666"/>
        <item sd="0" x="145"/>
        <item sd="0" m="1" x="699"/>
        <item sd="0" x="146"/>
        <item sd="0" m="1" x="707"/>
        <item sd="0" x="147"/>
        <item sd="0" m="1" x="652"/>
        <item sd="0" m="1" x="598"/>
        <item sd="0" x="148"/>
        <item sd="0" m="1" x="664"/>
        <item sd="0" x="149"/>
        <item sd="0" m="1" x="590"/>
        <item sd="0" x="150"/>
        <item sd="0" m="1" x="691"/>
        <item sd="0" x="151"/>
        <item sd="0" m="1" x="667"/>
        <item sd="0" x="152"/>
        <item sd="0" m="1" x="604"/>
        <item sd="0" x="153"/>
        <item sd="0" m="1" x="653"/>
        <item sd="0" x="154"/>
        <item sd="0" x="200"/>
        <item sd="0" x="199"/>
        <item sd="0" m="1" x="523"/>
        <item sd="0" x="201"/>
        <item sd="0" x="158"/>
        <item sd="0" x="159"/>
        <item sd="0" x="160"/>
        <item sd="0" m="1" x="673"/>
        <item sd="0" m="1" x="645"/>
        <item sd="0" x="161"/>
        <item sd="0" x="162"/>
        <item sd="0" x="163"/>
        <item sd="0" m="1" x="552"/>
        <item sd="0" x="164"/>
        <item sd="0" m="1" x="587"/>
        <item sd="0" x="165"/>
        <item sd="0" m="1" x="568"/>
        <item sd="0" x="166"/>
        <item sd="0" m="1" x="624"/>
        <item sd="0" x="167"/>
        <item sd="0" m="1" x="740"/>
        <item sd="0" x="168"/>
        <item sd="0" x="169"/>
        <item sd="0" m="1" x="755"/>
        <item sd="0" x="170"/>
        <item sd="0" m="1" x="734"/>
        <item sd="0" x="171"/>
        <item sd="0" x="172"/>
        <item sd="0" x="173"/>
        <item sd="0" x="174"/>
        <item sd="0" x="175"/>
        <item sd="0" m="1" x="722"/>
        <item sd="0" m="1" x="629"/>
        <item sd="0" x="176"/>
        <item sd="0" m="1" x="675"/>
        <item sd="0" m="1" x="742"/>
        <item sd="0" x="177"/>
        <item sd="0" x="178"/>
        <item sd="0" x="179"/>
        <item sd="0" x="180"/>
        <item sd="0" m="1" x="659"/>
        <item sd="0" m="1" x="567"/>
        <item sd="0" x="181"/>
        <item sd="0" x="182"/>
        <item sd="0" x="183"/>
        <item sd="0" x="184"/>
        <item sd="0" x="185"/>
        <item sd="0" m="1" x="748"/>
        <item sd="0" m="1" x="704"/>
        <item sd="0" x="186"/>
        <item sd="0" m="1" x="694"/>
        <item sd="0" m="1" x="763"/>
        <item sd="0" x="187"/>
        <item sd="0" x="188"/>
        <item sd="0" x="189"/>
        <item sd="0" x="190"/>
        <item sd="0" x="191"/>
        <item sd="0" x="192"/>
        <item sd="0" x="193"/>
        <item sd="0" x="194"/>
        <item sd="0" x="195"/>
        <item sd="0" x="196"/>
        <item sd="0" x="197"/>
        <item sd="0" m="1" x="685"/>
        <item sd="0" x="198"/>
        <item sd="0" x="208"/>
        <item sd="0" x="207"/>
        <item sd="0" m="1" x="524"/>
        <item x="209"/>
        <item sd="0" x="202"/>
        <item sd="0" x="203"/>
        <item sd="0" m="1" x="714"/>
        <item sd="0" m="1" x="559"/>
        <item sd="0" x="204"/>
        <item sd="0" x="205"/>
        <item sd="0" x="206"/>
        <item sd="0" x="222"/>
        <item sd="0" x="221"/>
        <item sd="0" m="1" x="525"/>
        <item x="223"/>
        <item sd="0" x="210"/>
        <item sd="0" x="211"/>
        <item sd="0" x="212"/>
        <item sd="0" x="213"/>
        <item sd="0" x="214"/>
        <item sd="0" x="215"/>
        <item sd="0" x="216"/>
        <item sd="0" x="217"/>
        <item sd="0" x="218"/>
        <item sd="0" x="219"/>
        <item sd="0" x="220"/>
        <item x="224"/>
        <item x="226"/>
        <item x="225"/>
        <item x="227"/>
        <item sd="0" x="247"/>
        <item sd="0" x="246"/>
        <item sd="0" m="1" x="526"/>
        <item x="248"/>
        <item sd="0" x="228"/>
        <item sd="0" x="229"/>
        <item sd="0" m="1" x="603"/>
        <item sd="0" m="1" x="761"/>
        <item sd="0" x="230"/>
        <item sd="0" m="1" x="632"/>
        <item sd="0" m="1" x="738"/>
        <item sd="0" x="231"/>
        <item sd="0" m="1" x="573"/>
        <item sd="0" m="1" x="548"/>
        <item sd="0" x="232"/>
        <item sd="0" x="233"/>
        <item sd="0" x="234"/>
        <item sd="0" x="235"/>
        <item sd="0" x="236"/>
        <item sd="0" x="237"/>
        <item sd="0" x="238"/>
        <item sd="0" x="239"/>
        <item sd="0" x="240"/>
        <item sd="0" x="241"/>
        <item sd="0" x="242"/>
        <item sd="0" x="243"/>
        <item sd="0" x="244"/>
        <item sd="0" m="1" x="715"/>
        <item sd="0" m="1" x="562"/>
        <item sd="0" x="245"/>
        <item sd="0" x="274"/>
        <item sd="0" x="273"/>
        <item sd="0" m="1" x="527"/>
        <item x="275"/>
        <item sd="0" x="249"/>
        <item sd="0" x="250"/>
        <item sd="0" x="251"/>
        <item sd="0" m="1" x="663"/>
        <item sd="0" x="252"/>
        <item sd="0" x="253"/>
        <item sd="0" x="254"/>
        <item sd="0" m="1" x="720"/>
        <item sd="0" m="1" x="674"/>
        <item sd="0" x="255"/>
        <item sd="0" m="1" x="614"/>
        <item sd="0" m="1" x="724"/>
        <item sd="0" x="256"/>
        <item sd="0" m="1" x="680"/>
        <item sd="0" m="1" x="658"/>
        <item sd="0" x="257"/>
        <item sd="0" m="1" x="743"/>
        <item sd="0" m="1" x="697"/>
        <item sd="0" x="258"/>
        <item sd="0" x="259"/>
        <item sd="0" x="260"/>
        <item sd="0" x="261"/>
        <item sd="0" x="262"/>
        <item sd="0" x="263"/>
        <item sd="0" m="1" x="670"/>
        <item sd="0" m="1" x="619"/>
        <item sd="0" x="264"/>
        <item sd="0" m="1" x="600"/>
        <item sd="0" m="1" x="646"/>
        <item sd="0" x="265"/>
        <item sd="0" m="1" x="736"/>
        <item sd="0" m="1" x="727"/>
        <item sd="0" x="266"/>
        <item sd="0" m="1" x="563"/>
        <item sd="0" m="1" x="688"/>
        <item sd="0" x="267"/>
        <item sd="0" m="1" x="683"/>
        <item sd="0" m="1" x="660"/>
        <item sd="0" x="268"/>
        <item sd="0" x="269"/>
        <item sd="0" x="270"/>
        <item sd="0" x="271"/>
        <item sd="0" x="272"/>
        <item sd="0" x="286"/>
        <item sd="0" x="285"/>
        <item sd="0" m="1" x="528"/>
        <item x="287"/>
        <item sd="0" x="276"/>
        <item sd="0" x="277"/>
        <item sd="0" x="278"/>
        <item sd="0" x="279"/>
        <item sd="0" m="1" x="607"/>
        <item sd="0" m="1" x="642"/>
        <item sd="0" x="280"/>
        <item sd="0" m="1" x="682"/>
        <item sd="0" m="1" x="558"/>
        <item sd="0" x="281"/>
        <item sd="0" m="1" x="703"/>
        <item sd="0" m="1" x="656"/>
        <item sd="0" x="282"/>
        <item sd="0" m="1" x="757"/>
        <item sd="0" m="1" x="636"/>
        <item sd="0" x="283"/>
        <item sd="0" x="284"/>
        <item sd="0" x="316"/>
        <item sd="0" x="315"/>
        <item sd="0" m="1" x="529"/>
        <item x="317"/>
        <item sd="0" x="288"/>
        <item sd="0" m="1" x="571"/>
        <item sd="0" x="289"/>
        <item sd="0" m="1" x="605"/>
        <item sd="0" x="290"/>
        <item sd="0" m="1" x="586"/>
        <item sd="0" m="1" x="630"/>
        <item sd="0" x="291"/>
        <item sd="0" m="1" x="618"/>
        <item sd="0" m="1" x="732"/>
        <item sd="0" x="292"/>
        <item sd="0" m="1" x="612"/>
        <item sd="0" m="1" x="692"/>
        <item sd="0" x="293"/>
        <item sd="0" x="294"/>
        <item sd="0" m="1" x="628"/>
        <item sd="0" x="295"/>
        <item sd="0" m="1" x="617"/>
        <item sd="0" m="1" x="672"/>
        <item sd="0" x="296"/>
        <item sd="0" m="1" x="718"/>
        <item sd="0" m="1" x="756"/>
        <item sd="0" x="297"/>
        <item sd="0" m="1" x="621"/>
        <item sd="0" m="1" x="709"/>
        <item sd="0" x="298"/>
        <item sd="0" x="299"/>
        <item sd="0" m="1" x="744"/>
        <item sd="0" x="300"/>
        <item sd="0" m="1" x="602"/>
        <item sd="0" m="1" x="578"/>
        <item sd="0" x="301"/>
        <item sd="0" m="1" x="620"/>
        <item sd="0" m="1" x="733"/>
        <item sd="0" x="302"/>
        <item sd="0" m="1" x="767"/>
        <item sd="0" m="1" x="751"/>
        <item sd="0" x="303"/>
        <item sd="0" x="304"/>
        <item sd="0" x="305"/>
        <item sd="0" x="306"/>
        <item sd="0" m="1" x="712"/>
        <item sd="0" m="1" x="639"/>
        <item sd="0" x="307"/>
        <item sd="0" x="308"/>
        <item sd="0" x="309"/>
        <item sd="0" x="310"/>
        <item sd="0" x="311"/>
        <item sd="0" x="312"/>
        <item sd="0" x="313"/>
        <item sd="0" x="314"/>
        <item sd="0" x="325"/>
        <item sd="0" x="324"/>
        <item sd="0" m="1" x="530"/>
        <item x="326"/>
        <item sd="0" x="318"/>
        <item sd="0" x="319"/>
        <item sd="0" m="1" x="668"/>
        <item sd="0" m="1" x="713"/>
        <item sd="0" x="320"/>
        <item sd="0" m="1" x="662"/>
        <item sd="0" m="1" x="564"/>
        <item sd="0" x="321"/>
        <item sd="0" m="1" x="768"/>
        <item sd="0" m="1" x="581"/>
        <item sd="0" x="322"/>
        <item sd="0" x="323"/>
        <item sd="0" x="348"/>
        <item sd="0" x="347"/>
        <item sd="0" m="1" x="531"/>
        <item x="349"/>
        <item sd="0" x="327"/>
        <item sd="0" x="328"/>
        <item sd="0" x="329"/>
        <item sd="0" m="1" x="606"/>
        <item sd="0" m="1" x="550"/>
        <item sd="0" x="330"/>
        <item sd="0" m="1" x="584"/>
        <item sd="0" m="1" x="560"/>
        <item sd="0" x="331"/>
        <item sd="0" m="1" x="608"/>
        <item sd="0" m="1" x="695"/>
        <item sd="0" x="332"/>
        <item sd="0" m="1" x="641"/>
        <item sd="0" m="1" x="723"/>
        <item sd="0" x="333"/>
        <item sd="0" m="1" x="596"/>
        <item sd="0" x="334"/>
        <item sd="0" m="1" x="737"/>
        <item sd="0" m="1" x="583"/>
        <item sd="0" x="335"/>
        <item sd="0" m="1" x="655"/>
        <item sd="0" m="1" x="570"/>
        <item sd="0" x="336"/>
        <item sd="0" x="337"/>
        <item sd="0" m="1" x="721"/>
        <item sd="0" m="1" x="762"/>
        <item sd="0" x="338"/>
        <item sd="0" x="339"/>
        <item sd="0" x="340"/>
        <item sd="0" x="341"/>
        <item sd="0" m="1" x="654"/>
        <item sd="0" x="342"/>
        <item sd="0" x="343"/>
        <item sd="0" m="1" x="684"/>
        <item sd="0" x="344"/>
        <item sd="0" m="1" x="554"/>
        <item sd="0" x="345"/>
        <item sd="0" m="1" x="657"/>
        <item sd="0" x="346"/>
        <item sd="0" x="364"/>
        <item sd="0" x="363"/>
        <item sd="0" m="1" x="532"/>
        <item x="365"/>
        <item sd="0" x="350"/>
        <item sd="0" x="351"/>
        <item sd="0" x="352"/>
        <item sd="0" m="1" x="726"/>
        <item sd="0" x="353"/>
        <item sd="0" x="354"/>
        <item sd="0" x="355"/>
        <item sd="0" m="1" x="702"/>
        <item sd="0" x="356"/>
        <item sd="0" m="1" x="647"/>
        <item sd="0" x="357"/>
        <item sd="0" m="1" x="690"/>
        <item sd="0" x="358"/>
        <item sd="0" m="1" x="547"/>
        <item sd="0" m="1" x="611"/>
        <item sd="0" x="359"/>
        <item sd="0" x="360"/>
        <item sd="0" x="361"/>
        <item sd="0" x="362"/>
        <item sd="0" x="373"/>
        <item sd="0" x="372"/>
        <item sd="0" m="1" x="533"/>
        <item x="374"/>
        <item sd="0" x="366"/>
        <item sd="0" x="367"/>
        <item sd="0" m="1" x="644"/>
        <item sd="0" x="368"/>
        <item sd="0" m="1" x="731"/>
        <item sd="0" x="369"/>
        <item sd="0" m="1" x="574"/>
        <item sd="0" x="370"/>
        <item sd="0" m="1" x="706"/>
        <item sd="0" x="371"/>
        <item sd="0" x="384"/>
        <item sd="0" x="383"/>
        <item sd="0" m="1" x="534"/>
        <item x="385"/>
        <item sd="0" x="375"/>
        <item sd="0" x="376"/>
        <item sd="0" m="1" x="650"/>
        <item sd="0" x="377"/>
        <item sd="0" m="1" x="754"/>
        <item sd="0" x="378"/>
        <item sd="0" x="379"/>
        <item sd="0" x="380"/>
        <item sd="0" x="381"/>
        <item sd="0" x="382"/>
        <item sd="0" x="392"/>
        <item sd="0" x="391"/>
        <item sd="0" m="1" x="535"/>
        <item x="393"/>
        <item sd="0" x="386"/>
        <item sd="0" x="387"/>
        <item sd="0" m="1" x="758"/>
        <item sd="0" x="388"/>
        <item sd="0" m="1" x="610"/>
        <item sd="0" x="389"/>
        <item sd="0" x="390"/>
        <item sd="0" x="400"/>
        <item sd="0" x="399"/>
        <item sd="0" m="1" x="536"/>
        <item sd="0" x="401"/>
        <item sd="0" x="394"/>
        <item sd="0" x="395"/>
        <item sd="0" m="1" x="753"/>
        <item sd="0" x="396"/>
        <item sd="0" m="1" x="634"/>
        <item sd="0" x="397"/>
        <item sd="0" x="398"/>
        <item sd="0" x="409"/>
        <item sd="0" x="408"/>
        <item sd="0" m="1" x="537"/>
        <item x="410"/>
        <item sd="0" x="402"/>
        <item sd="0" x="403"/>
        <item sd="0" m="1" x="593"/>
        <item sd="0" x="404"/>
        <item sd="0" x="405"/>
        <item sd="0" m="1" x="579"/>
        <item sd="0" x="406"/>
        <item sd="0" m="1" x="735"/>
        <item sd="0" x="407"/>
        <item sd="0" x="421"/>
        <item sd="0" x="420"/>
        <item sd="0" m="1" x="538"/>
        <item x="422"/>
        <item sd="0" x="411"/>
        <item sd="0" x="412"/>
        <item sd="0" m="1" x="739"/>
        <item sd="0" x="413"/>
        <item sd="0" x="414"/>
        <item sd="0" x="415"/>
        <item sd="0" m="1" x="661"/>
        <item sd="0" x="416"/>
        <item sd="0" x="417"/>
        <item sd="0" x="418"/>
        <item sd="0" x="419"/>
        <item sd="0" x="434"/>
        <item sd="0" x="433"/>
        <item sd="0" m="1" x="539"/>
        <item x="435"/>
        <item sd="0" x="423"/>
        <item sd="0" x="424"/>
        <item sd="0" x="425"/>
        <item sd="0" m="1" x="711"/>
        <item sd="0" x="426"/>
        <item sd="0" m="1" x="725"/>
        <item sd="0" x="427"/>
        <item sd="0" m="1" x="592"/>
        <item sd="0" x="428"/>
        <item sd="0" m="1" x="551"/>
        <item sd="0" x="429"/>
        <item sd="0" x="430"/>
        <item sd="0" x="431"/>
        <item sd="0" x="432"/>
        <item sd="0" x="454"/>
        <item sd="0" x="453"/>
        <item sd="0" m="1" x="540"/>
        <item x="455"/>
        <item sd="0" x="436"/>
        <item sd="0" x="437"/>
        <item sd="0" x="438"/>
        <item sd="0" x="439"/>
        <item sd="0" x="440"/>
        <item sd="0" x="441"/>
        <item sd="0" m="1" x="616"/>
        <item sd="0" m="1" x="696"/>
        <item sd="0" x="442"/>
        <item sd="0" x="443"/>
        <item sd="0" m="1" x="769"/>
        <item sd="0" x="444"/>
        <item sd="0" x="445"/>
        <item sd="0" x="446"/>
        <item sd="0" x="447"/>
        <item sd="0" x="448"/>
        <item sd="0" m="1" x="745"/>
        <item sd="0" x="449"/>
        <item sd="0" x="450"/>
        <item sd="0" x="451"/>
        <item sd="0" x="452"/>
        <item sd="0" x="463"/>
        <item sd="0" x="462"/>
        <item sd="0" m="1" x="541"/>
        <item x="464"/>
        <item sd="0" x="456"/>
        <item sd="0" x="457"/>
        <item sd="0" x="458"/>
        <item sd="0" x="459"/>
        <item sd="0" x="460"/>
        <item sd="0" x="461"/>
        <item sd="0" x="480"/>
        <item sd="0" x="479"/>
        <item sd="0" m="1" x="542"/>
        <item x="481"/>
        <item sd="0" x="465"/>
        <item sd="0" x="466"/>
        <item sd="0" x="467"/>
        <item sd="0" x="468"/>
        <item sd="0" x="469"/>
        <item sd="0" x="470"/>
        <item sd="0" x="471"/>
        <item sd="0" x="472"/>
        <item sd="0" x="473"/>
        <item sd="0" x="474"/>
        <item sd="0" x="475"/>
        <item sd="0" x="476"/>
        <item sd="0" x="477"/>
        <item sd="0" x="478"/>
        <item sd="0" x="488"/>
        <item sd="0" x="487"/>
        <item sd="0" m="1" x="543"/>
        <item x="489"/>
        <item sd="0" x="482"/>
        <item sd="0" x="483"/>
        <item sd="0" x="484"/>
        <item sd="0" x="485"/>
        <item sd="0" m="1" x="557"/>
        <item sd="0" m="1" x="689"/>
        <item sd="0" x="486"/>
        <item sd="0" x="502"/>
        <item sd="0" x="501"/>
        <item sd="0" m="1" x="544"/>
        <item x="503"/>
        <item sd="0" x="490"/>
        <item sd="0" x="491"/>
        <item sd="0" x="492"/>
        <item sd="0" x="493"/>
        <item sd="0" m="1" x="575"/>
        <item sd="0" x="494"/>
        <item sd="0" x="495"/>
        <item sd="0" x="496"/>
        <item sd="0" x="497"/>
        <item sd="0" x="498"/>
        <item sd="0" x="499"/>
        <item sd="0" x="500"/>
        <item sd="0" x="514"/>
        <item sd="0" x="513"/>
        <item sd="0" m="1" x="545"/>
        <item x="515"/>
        <item sd="0" x="504"/>
        <item sd="0" x="505"/>
        <item sd="0" m="1" x="771"/>
        <item sd="0" x="506"/>
        <item sd="0" m="1" x="772"/>
        <item sd="0" x="507"/>
        <item sd="0" m="1" x="623"/>
        <item sd="0" x="508"/>
        <item sd="0" x="509"/>
        <item sd="0" x="510"/>
        <item sd="0" x="511"/>
        <item sd="0" m="1" x="588"/>
        <item sd="0" x="512"/>
        <item m="1" x="594"/>
        <item m="1" x="626"/>
        <item m="1" x="625"/>
        <item m="1" x="615"/>
        <item t="default" sd="0"/>
      </items>
    </pivotField>
    <pivotField dataField="1" showAll="0"/>
    <pivotField dataField="1" showAll="0"/>
    <pivotField dataField="1" showAll="0" defaultSubtotal="0"/>
    <pivotField dataField="1" showAll="0" defaultSubtotal="0"/>
    <pivotField dataField="1" showAll="0" defaultSubtotal="0"/>
    <pivotField dataField="1" showAll="0" defaultSubtotal="0"/>
    <pivotField axis="axisRow" subtotalTop="0" showAll="0" defaultSubtotal="0">
      <items count="424">
        <item x="11"/>
        <item x="143"/>
        <item x="361"/>
        <item x="197"/>
        <item x="413"/>
        <item x="341"/>
        <item x="189"/>
        <item x="397"/>
        <item x="383"/>
        <item x="408"/>
        <item x="215"/>
        <item x="317"/>
        <item x="399"/>
        <item x="304"/>
        <item x="392"/>
        <item x="335"/>
        <item x="311"/>
        <item x="402"/>
        <item x="394"/>
        <item x="325"/>
        <item x="389"/>
        <item x="330"/>
        <item x="360"/>
        <item x="279"/>
        <item x="72"/>
        <item x="266"/>
        <item x="384"/>
        <item x="192"/>
        <item x="10"/>
        <item x="211"/>
        <item x="32"/>
        <item x="382"/>
        <item x="401"/>
        <item x="376"/>
        <item x="396"/>
        <item x="412"/>
        <item x="41"/>
        <item x="63"/>
        <item x="77"/>
        <item x="235"/>
        <item x="99"/>
        <item x="108"/>
        <item x="135"/>
        <item x="324"/>
        <item x="316"/>
        <item x="244"/>
        <item x="176"/>
        <item x="181"/>
        <item x="349"/>
        <item x="310"/>
        <item x="421"/>
        <item x="340"/>
        <item x="271"/>
        <item x="334"/>
        <item x="329"/>
        <item x="359"/>
        <item x="277"/>
        <item x="297"/>
        <item x="291"/>
        <item x="273"/>
        <item x="234"/>
        <item x="344"/>
        <item x="184"/>
        <item x="300"/>
        <item x="195"/>
        <item x="208"/>
        <item x="274"/>
        <item x="213"/>
        <item x="312"/>
        <item x="301"/>
        <item x="303"/>
        <item x="302"/>
        <item x="326"/>
        <item x="128"/>
        <item x="205"/>
        <item x="207"/>
        <item x="196"/>
        <item x="416"/>
        <item x="391"/>
        <item x="371"/>
        <item x="94"/>
        <item x="255"/>
        <item x="250"/>
        <item x="221"/>
        <item x="243"/>
        <item x="265"/>
        <item x="260"/>
        <item x="299"/>
        <item x="204"/>
        <item x="236"/>
        <item x="212"/>
        <item x="15"/>
        <item x="284"/>
        <item x="38"/>
        <item x="226"/>
        <item x="285"/>
        <item x="227"/>
        <item x="231"/>
        <item x="233"/>
        <item x="230"/>
        <item x="229"/>
        <item x="232"/>
        <item x="228"/>
        <item x="225"/>
        <item x="222"/>
        <item x="223"/>
        <item x="224"/>
        <item x="217"/>
        <item x="220"/>
        <item x="216"/>
        <item x="219"/>
        <item x="218"/>
        <item x="414"/>
        <item x="214"/>
        <item x="237"/>
        <item x="7"/>
        <item x="127"/>
        <item x="275"/>
        <item x="14"/>
        <item x="9"/>
        <item x="5"/>
        <item x="242"/>
        <item x="6"/>
        <item x="203"/>
        <item x="365"/>
        <item x="198"/>
        <item x="351"/>
        <item x="202"/>
        <item x="239"/>
        <item x="278"/>
        <item x="283"/>
        <item x="200"/>
        <item x="272"/>
        <item x="199"/>
        <item x="201"/>
        <item x="240"/>
        <item x="282"/>
        <item x="238"/>
        <item x="241"/>
        <item x="281"/>
        <item x="280"/>
        <item x="246"/>
        <item x="210"/>
        <item x="292"/>
        <item x="294"/>
        <item x="251"/>
        <item x="296"/>
        <item x="293"/>
        <item x="261"/>
        <item x="295"/>
        <item x="249"/>
        <item x="254"/>
        <item x="264"/>
        <item x="206"/>
        <item x="259"/>
        <item x="258"/>
        <item x="253"/>
        <item x="248"/>
        <item x="257"/>
        <item x="252"/>
        <item x="247"/>
        <item x="263"/>
        <item x="262"/>
        <item x="268"/>
        <item x="267"/>
        <item x="270"/>
        <item x="269"/>
        <item x="358"/>
        <item x="276"/>
        <item x="398"/>
        <item x="120"/>
        <item x="121"/>
        <item x="131"/>
        <item x="168"/>
        <item x="182"/>
        <item x="162"/>
        <item x="400"/>
        <item x="123"/>
        <item x="417"/>
        <item x="298"/>
        <item x="70"/>
        <item x="69"/>
        <item x="407"/>
        <item x="43"/>
        <item x="405"/>
        <item x="307"/>
        <item x="62"/>
        <item x="23"/>
        <item x="67"/>
        <item x="80"/>
        <item x="82"/>
        <item x="27"/>
        <item x="19"/>
        <item x="18"/>
        <item x="53"/>
        <item x="56"/>
        <item x="369"/>
        <item x="24"/>
        <item x="17"/>
        <item x="89"/>
        <item x="81"/>
        <item x="368"/>
        <item x="321"/>
        <item x="88"/>
        <item x="90"/>
        <item x="85"/>
        <item x="319"/>
        <item x="348"/>
        <item x="419"/>
        <item x="420"/>
        <item x="418"/>
        <item x="190"/>
        <item x="338"/>
        <item x="378"/>
        <item x="58"/>
        <item x="96"/>
        <item x="98"/>
        <item x="367"/>
        <item x="144"/>
        <item x="379"/>
        <item x="377"/>
        <item x="132"/>
        <item x="134"/>
        <item x="318"/>
        <item x="68"/>
        <item x="30"/>
        <item x="31"/>
        <item x="29"/>
        <item x="13"/>
        <item x="153"/>
        <item x="342"/>
        <item x="25"/>
        <item x="16"/>
        <item x="356"/>
        <item x="403"/>
        <item x="354"/>
        <item x="352"/>
        <item x="353"/>
        <item x="355"/>
        <item x="180"/>
        <item x="28"/>
        <item x="20"/>
        <item x="404"/>
        <item x="346"/>
        <item x="290"/>
        <item x="287"/>
        <item x="289"/>
        <item x="288"/>
        <item x="33"/>
        <item x="39"/>
        <item x="343"/>
        <item x="157"/>
        <item x="158"/>
        <item x="332"/>
        <item x="147"/>
        <item x="174"/>
        <item x="113"/>
        <item x="245"/>
        <item x="73"/>
        <item x="333"/>
        <item x="328"/>
        <item x="323"/>
        <item x="150"/>
        <item x="97"/>
        <item x="95"/>
        <item x="409"/>
        <item x="410"/>
        <item x="372"/>
        <item x="149"/>
        <item x="373"/>
        <item x="141"/>
        <item x="411"/>
        <item x="140"/>
        <item x="155"/>
        <item x="390"/>
        <item x="171"/>
        <item x="172"/>
        <item x="114"/>
        <item x="83"/>
        <item x="111"/>
        <item x="115"/>
        <item x="118"/>
        <item x="130"/>
        <item x="160"/>
        <item x="165"/>
        <item x="119"/>
        <item x="117"/>
        <item x="116"/>
        <item n="The parts and assemblies, which attach the main landing gear to the airframe, structure. An entry in the &quot;Part Location&quot; field should include a reference to &quot;left or right&quot; gear. Typical parts are fitting, bolt, U-bolt, casting, supports, attaching hardw" x="112"/>
        <item x="8"/>
        <item x="125"/>
        <item x="40"/>
        <item x="66"/>
        <item x="65"/>
        <item x="178"/>
        <item x="179"/>
        <item x="87"/>
        <item x="79"/>
        <item x="347"/>
        <item x="395"/>
        <item x="169"/>
        <item x="170"/>
        <item x="387"/>
        <item x="194"/>
        <item x="313"/>
        <item x="327"/>
        <item x="415"/>
        <item x="122"/>
        <item x="331"/>
        <item x="26"/>
        <item x="175"/>
        <item x="256"/>
        <item x="345"/>
        <item x="286"/>
        <item x="322"/>
        <item x="59"/>
        <item x="102"/>
        <item x="71"/>
        <item x="191"/>
        <item x="185"/>
        <item x="103"/>
        <item x="187"/>
        <item x="45"/>
        <item x="60"/>
        <item x="51"/>
        <item x="46"/>
        <item x="50"/>
        <item x="44"/>
        <item x="49"/>
        <item x="101"/>
        <item x="47"/>
        <item x="337"/>
        <item x="57"/>
        <item x="336"/>
        <item x="55"/>
        <item x="52"/>
        <item x="48"/>
        <item x="105"/>
        <item x="308"/>
        <item x="309"/>
        <item x="4"/>
        <item x="357"/>
        <item x="161"/>
        <item x="146"/>
        <item x="54"/>
        <item x="145"/>
        <item x="142"/>
        <item x="366"/>
        <item x="188"/>
        <item x="388"/>
        <item x="183"/>
        <item x="2"/>
        <item x="3"/>
        <item x="21"/>
        <item x="22"/>
        <item x="133"/>
        <item x="152"/>
        <item x="106"/>
        <item x="386"/>
        <item x="124"/>
        <item x="186"/>
        <item x="315"/>
        <item x="37"/>
        <item x="36"/>
        <item x="34"/>
        <item x="35"/>
        <item x="151"/>
        <item x="163"/>
        <item x="339"/>
        <item x="107"/>
        <item x="104"/>
        <item x="209"/>
        <item x="138"/>
        <item x="156"/>
        <item x="154"/>
        <item x="380"/>
        <item x="381"/>
        <item x="164"/>
        <item x="166"/>
        <item x="159"/>
        <item x="320"/>
        <item x="385"/>
        <item x="137"/>
        <item x="173"/>
        <item x="167"/>
        <item x="74"/>
        <item x="76"/>
        <item x="75"/>
        <item x="61"/>
        <item x="374"/>
        <item x="370"/>
        <item x="362"/>
        <item x="139"/>
        <item x="148"/>
        <item x="93"/>
        <item x="86"/>
        <item x="306"/>
        <item x="305"/>
        <item x="363"/>
        <item x="364"/>
        <item x="393"/>
        <item x="406"/>
        <item x="91"/>
        <item x="84"/>
        <item x="92"/>
        <item x="0"/>
        <item x="42"/>
        <item x="64"/>
        <item x="78"/>
        <item x="350"/>
        <item x="109"/>
        <item x="100"/>
        <item x="136"/>
        <item x="177"/>
        <item x="126"/>
        <item x="375"/>
        <item x="314"/>
        <item x="110"/>
        <item x="1"/>
        <item x="129"/>
        <item m="1" x="422"/>
        <item m="1" x="423"/>
        <item x="193"/>
        <item x="12"/>
      </items>
    </pivotField>
    <pivotField axis="axisRow" subtotalTop="0" showAll="0" defaultSubtotal="0">
      <items count="150">
        <item sd="0" x="0"/>
        <item sd="0" x="1"/>
        <item sd="0" m="1" x="117"/>
        <item sd="0" m="1" x="115"/>
        <item sd="0" m="1" x="133"/>
        <item sd="0" m="1" x="95"/>
        <item sd="0" m="1" x="93"/>
        <item sd="0" m="1" x="140"/>
        <item sd="0" m="1" x="119"/>
        <item sd="0" m="1" x="135"/>
        <item sd="0" m="1" x="131"/>
        <item sd="0" x="21"/>
        <item sd="0" x="22"/>
        <item sd="0" x="23"/>
        <item sd="0" x="24"/>
        <item sd="0" m="1" x="126"/>
        <item sd="0" x="54"/>
        <item sd="0" x="55"/>
        <item sd="0" x="57"/>
        <item sd="0" m="1" x="100"/>
        <item sd="0" x="4"/>
        <item sd="0" x="5"/>
        <item sd="0" x="6"/>
        <item sd="0" x="8"/>
        <item sd="0" x="11"/>
        <item sd="0" x="12"/>
        <item sd="0" m="1" x="134"/>
        <item sd="0" x="56"/>
        <item sd="0" m="1" x="103"/>
        <item sd="0" m="1" x="91"/>
        <item sd="0" m="1" x="98"/>
        <item sd="0" m="1" x="129"/>
        <item sd="0" m="1" x="92"/>
        <item sd="0" x="2"/>
        <item sd="0" x="3"/>
        <item sd="0" m="1" x="130"/>
        <item sd="0" m="1" x="128"/>
        <item sd="0" m="1" x="132"/>
        <item sd="0" m="1" x="110"/>
        <item sd="0" m="1" x="139"/>
        <item sd="0" x="16"/>
        <item sd="0" x="17"/>
        <item sd="0" x="83"/>
        <item sd="0" x="13"/>
        <item sd="0" x="18"/>
        <item sd="0" x="19"/>
        <item sd="0" m="1" x="111"/>
        <item sd="0" x="75"/>
        <item sd="0" m="1" x="138"/>
        <item sd="0" x="85"/>
        <item sd="0" x="89"/>
        <item sd="0" x="7"/>
        <item sd="0" x="9"/>
        <item sd="0" x="10"/>
        <item sd="0" x="20"/>
        <item sd="0" m="1" x="97"/>
        <item sd="0" x="33"/>
        <item sd="0" x="34"/>
        <item sd="0" x="35"/>
        <item sd="0" m="1" x="106"/>
        <item sd="0" x="48"/>
        <item sd="0" x="51"/>
        <item sd="0" m="1" x="146"/>
        <item sd="0" m="1" x="96"/>
        <item sd="0" m="1" x="147"/>
        <item sd="0" x="52"/>
        <item sd="0" m="1" x="112"/>
        <item sd="0" x="65"/>
        <item sd="0" m="1" x="114"/>
        <item sd="0" m="1" x="121"/>
        <item sd="0" m="1" x="142"/>
        <item sd="0" m="1" x="141"/>
        <item sd="0" x="53"/>
        <item sd="0" m="1" x="149"/>
        <item sd="0" m="1" x="104"/>
        <item sd="0" x="62"/>
        <item sd="0" x="63"/>
        <item sd="0" x="14"/>
        <item sd="0" m="1" x="137"/>
        <item sd="0" m="1" x="127"/>
        <item sd="0" m="1" x="109"/>
        <item sd="0" m="1" x="120"/>
        <item sd="0" x="43"/>
        <item sd="0" m="1" x="102"/>
        <item sd="0" m="1" x="143"/>
        <item sd="0" m="1" x="123"/>
        <item sd="0" m="1" x="105"/>
        <item sd="0" x="58"/>
        <item sd="0" x="59"/>
        <item sd="0" x="60"/>
        <item sd="0" x="61"/>
        <item sd="0" m="1" x="108"/>
        <item sd="0" x="64"/>
        <item sd="0" x="66"/>
        <item sd="0" x="67"/>
        <item sd="0" x="74"/>
        <item sd="0" m="1" x="116"/>
        <item sd="0" x="15"/>
        <item sd="0" x="25"/>
        <item sd="0" x="26"/>
        <item sd="0" x="27"/>
        <item sd="0" x="28"/>
        <item sd="0" m="1" x="107"/>
        <item sd="0" x="29"/>
        <item sd="0" x="30"/>
        <item sd="0" x="31"/>
        <item sd="0" x="36"/>
        <item sd="0" x="37"/>
        <item sd="0" x="38"/>
        <item sd="0" x="39"/>
        <item sd="0" x="40"/>
        <item sd="0" x="41"/>
        <item sd="0" m="1" x="99"/>
        <item sd="0" x="42"/>
        <item sd="0" x="44"/>
        <item sd="0" x="45"/>
        <item sd="0" x="46"/>
        <item sd="0" x="47"/>
        <item sd="0" m="1" x="101"/>
        <item sd="0" m="1" x="122"/>
        <item sd="0" m="1" x="124"/>
        <item sd="0" m="1" x="145"/>
        <item sd="0" m="1" x="113"/>
        <item sd="0" m="1" x="136"/>
        <item sd="0" x="49"/>
        <item sd="0" m="1" x="125"/>
        <item sd="0" x="50"/>
        <item sd="0" m="1" x="118"/>
        <item sd="0" m="1" x="148"/>
        <item sd="0" m="1" x="94"/>
        <item sd="0" x="68"/>
        <item sd="0" x="69"/>
        <item sd="0" x="70"/>
        <item sd="0" x="71"/>
        <item sd="0" x="72"/>
        <item sd="0" x="73"/>
        <item sd="0" x="76"/>
        <item sd="0" x="86"/>
        <item sd="0" x="87"/>
        <item sd="0" x="88"/>
        <item x="77"/>
        <item x="78"/>
        <item x="79"/>
        <item x="80"/>
        <item x="81"/>
        <item x="82"/>
        <item x="84"/>
        <item m="1" x="90"/>
        <item m="1" x="144"/>
        <item x="32"/>
      </items>
      <extLst>
        <ext xmlns:x14="http://schemas.microsoft.com/office/spreadsheetml/2009/9/main" uri="{2946ED86-A175-432a-8AC1-64E0C546D7DE}">
          <x14:pivotField fillDownLabels="1"/>
        </ext>
      </extLst>
    </pivotField>
  </pivotFields>
  <rowFields count="4">
    <field x="0"/>
    <field x="3"/>
    <field x="10"/>
    <field x="11"/>
  </rowFields>
  <rowItems count="15">
    <i>
      <x v="30"/>
    </i>
    <i r="1">
      <x v="752"/>
    </i>
    <i r="1">
      <x v="753"/>
    </i>
    <i r="1">
      <x v="755"/>
    </i>
    <i r="2">
      <x v="423"/>
    </i>
    <i r="3">
      <x/>
    </i>
    <i r="1">
      <x v="756"/>
    </i>
    <i r="1">
      <x v="757"/>
    </i>
    <i r="1">
      <x v="759"/>
    </i>
    <i r="1">
      <x v="761"/>
    </i>
    <i r="1">
      <x v="763"/>
    </i>
    <i r="1">
      <x v="764"/>
    </i>
    <i r="1">
      <x v="765"/>
    </i>
    <i r="1">
      <x v="766"/>
    </i>
    <i r="1">
      <x v="768"/>
    </i>
  </rowItems>
  <colFields count="1">
    <field x="-2"/>
  </colFields>
  <colItems count="6">
    <i>
      <x/>
    </i>
    <i i="1">
      <x v="1"/>
    </i>
    <i i="2">
      <x v="2"/>
    </i>
    <i i="3">
      <x v="3"/>
    </i>
    <i i="4">
      <x v="4"/>
    </i>
    <i i="5">
      <x v="5"/>
    </i>
  </colItems>
  <dataFields count="6">
    <dataField name="Pt 23" fld="4" subtotal="min" baseField="0" baseItem="3"/>
    <dataField name="Pt 25" fld="5" subtotal="min" baseField="3" baseItem="83"/>
    <dataField name="Pt 27" fld="6" subtotal="min" baseField="0" baseItem="3"/>
    <dataField name="Pt 29" fld="7" subtotal="min" baseField="0" baseItem="0"/>
    <dataField name="Pt 33" fld="8" subtotal="min" baseField="0" baseItem="0"/>
    <dataField name="Pt 35" fld="9" subtotal="min" baseField="3" baseItem="203"/>
  </dataFields>
  <formats count="992">
    <format dxfId="991">
      <pivotArea type="all" dataOnly="0" outline="0" fieldPosition="0"/>
    </format>
    <format dxfId="990">
      <pivotArea type="all" dataOnly="0" outline="0" fieldPosition="0"/>
    </format>
    <format dxfId="989">
      <pivotArea collapsedLevelsAreSubtotals="1" fieldPosition="0">
        <references count="1">
          <reference field="0" count="0"/>
        </references>
      </pivotArea>
    </format>
    <format dxfId="988">
      <pivotArea field="0" type="button" dataOnly="0" labelOnly="1" outline="0" axis="axisRow" fieldPosition="0"/>
    </format>
    <format dxfId="987">
      <pivotArea dataOnly="0" labelOnly="1" outline="0" fieldPosition="0">
        <references count="1">
          <reference field="4294967294" count="1">
            <x v="0"/>
          </reference>
        </references>
      </pivotArea>
    </format>
    <format dxfId="986">
      <pivotArea dataOnly="0" labelOnly="1" outline="0" fieldPosition="0">
        <references count="1">
          <reference field="4294967294" count="1">
            <x v="1"/>
          </reference>
        </references>
      </pivotArea>
    </format>
    <format dxfId="985">
      <pivotArea dataOnly="0" labelOnly="1" outline="0" fieldPosition="0">
        <references count="1">
          <reference field="4294967294" count="1">
            <x v="2"/>
          </reference>
        </references>
      </pivotArea>
    </format>
    <format dxfId="984">
      <pivotArea dataOnly="0" labelOnly="1" outline="0" fieldPosition="0">
        <references count="1">
          <reference field="4294967294" count="1">
            <x v="3"/>
          </reference>
        </references>
      </pivotArea>
    </format>
    <format dxfId="983">
      <pivotArea dataOnly="0" labelOnly="1" outline="0" fieldPosition="0">
        <references count="1">
          <reference field="4294967294" count="1">
            <x v="4"/>
          </reference>
        </references>
      </pivotArea>
    </format>
    <format dxfId="982">
      <pivotArea outline="0" collapsedLevelsAreSubtotals="1" fieldPosition="0"/>
    </format>
    <format dxfId="981">
      <pivotArea dataOnly="0" labelOnly="1" fieldPosition="0">
        <references count="1">
          <reference field="0" count="0"/>
        </references>
      </pivotArea>
    </format>
    <format dxfId="980">
      <pivotArea dataOnly="0" labelOnly="1" fieldPosition="0">
        <references count="2">
          <reference field="0" count="1" selected="0">
            <x v="0"/>
          </reference>
          <reference field="3" count="37">
            <x v="0"/>
            <x v="1"/>
            <x v="2"/>
            <x v="4"/>
            <x v="5"/>
            <x v="6"/>
            <x v="14"/>
            <x v="15"/>
            <x v="16"/>
            <x v="17"/>
            <x v="18"/>
            <x v="19"/>
            <x v="20"/>
            <x v="21"/>
            <x v="22"/>
            <x v="23"/>
            <x v="25"/>
            <x v="26"/>
            <x v="27"/>
            <x v="40"/>
            <x v="41"/>
            <x v="46"/>
            <x v="50"/>
            <x v="51"/>
            <x v="52"/>
            <x v="53"/>
            <x v="54"/>
            <x v="55"/>
            <x v="56"/>
            <x v="57"/>
            <x v="58"/>
            <x v="59"/>
            <x v="61"/>
            <x v="68"/>
            <x v="78"/>
            <x v="79"/>
            <x v="80"/>
          </reference>
        </references>
      </pivotArea>
    </format>
    <format dxfId="979">
      <pivotArea dataOnly="0" labelOnly="1" fieldPosition="0">
        <references count="2">
          <reference field="0" count="1" selected="0">
            <x v="3"/>
          </reference>
          <reference field="3" count="27">
            <x v="81"/>
            <x v="82"/>
            <x v="104"/>
            <x v="109"/>
            <x v="110"/>
            <x v="113"/>
            <x v="114"/>
            <x v="115"/>
            <x v="116"/>
            <x v="117"/>
            <x v="118"/>
            <x v="119"/>
            <x v="120"/>
            <x v="121"/>
            <x v="127"/>
            <x v="128"/>
            <x v="137"/>
            <x v="140"/>
            <x v="141"/>
            <x v="142"/>
            <x v="143"/>
            <x v="144"/>
            <x v="145"/>
            <x v="146"/>
            <x v="148"/>
            <x v="153"/>
            <x v="156"/>
          </reference>
        </references>
      </pivotArea>
    </format>
    <format dxfId="978">
      <pivotArea dataOnly="0" labelOnly="1" fieldPosition="0">
        <references count="2">
          <reference field="0" count="1" selected="0">
            <x v="5"/>
          </reference>
          <reference field="3" count="33">
            <x v="157"/>
            <x v="160"/>
            <x v="161"/>
            <x v="162"/>
            <x v="163"/>
            <x v="166"/>
            <x v="167"/>
            <x v="168"/>
            <x v="169"/>
            <x v="170"/>
            <x v="171"/>
            <x v="172"/>
            <x v="173"/>
            <x v="174"/>
            <x v="175"/>
            <x v="176"/>
            <x v="177"/>
            <x v="179"/>
            <x v="192"/>
            <x v="193"/>
            <x v="194"/>
            <x v="195"/>
            <x v="196"/>
            <x v="197"/>
            <x v="198"/>
            <x v="200"/>
            <x v="201"/>
            <x v="202"/>
            <x v="203"/>
            <x v="204"/>
            <x v="207"/>
            <x v="208"/>
            <x v="221"/>
          </reference>
        </references>
      </pivotArea>
    </format>
    <format dxfId="977">
      <pivotArea dataOnly="0" labelOnly="1" fieldPosition="0">
        <references count="2">
          <reference field="0" count="1" selected="0">
            <x v="7"/>
          </reference>
          <reference field="3" count="30">
            <x v="245"/>
            <x v="246"/>
            <x v="247"/>
            <x v="248"/>
            <x v="250"/>
            <x v="251"/>
            <x v="255"/>
            <x v="256"/>
            <x v="267"/>
            <x v="272"/>
            <x v="273"/>
            <x v="274"/>
            <x v="275"/>
            <x v="282"/>
            <x v="283"/>
            <x v="284"/>
            <x v="288"/>
            <x v="289"/>
            <x v="290"/>
            <x v="291"/>
            <x v="298"/>
            <x v="299"/>
            <x v="300"/>
            <x v="301"/>
            <x v="302"/>
            <x v="303"/>
            <x v="304"/>
            <x v="305"/>
            <x v="306"/>
            <x v="307"/>
          </reference>
        </references>
      </pivotArea>
    </format>
    <format dxfId="976">
      <pivotArea dataOnly="0" labelOnly="1" fieldPosition="0">
        <references count="2">
          <reference field="0" count="1" selected="0">
            <x v="8"/>
          </reference>
          <reference field="3" count="44">
            <x v="310"/>
            <x v="311"/>
            <x v="312"/>
            <x v="313"/>
            <x v="315"/>
            <x v="319"/>
            <x v="320"/>
            <x v="321"/>
            <x v="322"/>
            <x v="323"/>
            <x v="324"/>
            <x v="326"/>
            <x v="327"/>
            <x v="328"/>
            <x v="329"/>
            <x v="330"/>
            <x v="331"/>
            <x v="332"/>
            <x v="333"/>
            <x v="334"/>
            <x v="335"/>
            <x v="336"/>
            <x v="341"/>
            <x v="342"/>
            <x v="343"/>
            <x v="345"/>
            <x v="355"/>
            <x v="356"/>
            <x v="357"/>
            <x v="358"/>
            <x v="359"/>
            <x v="360"/>
            <x v="361"/>
            <x v="362"/>
            <x v="363"/>
            <x v="364"/>
            <x v="365"/>
            <x v="366"/>
            <x v="370"/>
            <x v="371"/>
            <x v="372"/>
            <x v="373"/>
            <x v="375"/>
            <x v="376"/>
          </reference>
        </references>
      </pivotArea>
    </format>
    <format dxfId="975">
      <pivotArea dataOnly="0" labelOnly="1" fieldPosition="0">
        <references count="2">
          <reference field="0" count="1" selected="0">
            <x v="12"/>
          </reference>
          <reference field="3" count="23">
            <x v="379"/>
            <x v="380"/>
            <x v="393"/>
            <x v="394"/>
            <x v="395"/>
            <x v="396"/>
            <x v="397"/>
            <x v="413"/>
            <x v="414"/>
            <x v="416"/>
            <x v="418"/>
            <x v="419"/>
            <x v="420"/>
            <x v="422"/>
            <x v="423"/>
            <x v="424"/>
            <x v="437"/>
            <x v="438"/>
            <x v="439"/>
            <x v="440"/>
            <x v="441"/>
            <x v="456"/>
            <x v="468"/>
          </reference>
        </references>
      </pivotArea>
    </format>
    <format dxfId="974">
      <pivotArea dataOnly="0" labelOnly="1" fieldPosition="0">
        <references count="2">
          <reference field="0" count="1" selected="0">
            <x v="14"/>
          </reference>
          <reference field="3" count="32">
            <x v="480"/>
            <x v="481"/>
            <x v="482"/>
            <x v="486"/>
            <x v="487"/>
            <x v="488"/>
            <x v="489"/>
            <x v="490"/>
            <x v="491"/>
            <x v="492"/>
            <x v="493"/>
            <x v="494"/>
            <x v="495"/>
            <x v="496"/>
            <x v="498"/>
            <x v="508"/>
            <x v="509"/>
            <x v="510"/>
            <x v="511"/>
            <x v="512"/>
            <x v="514"/>
            <x v="515"/>
            <x v="536"/>
            <x v="540"/>
            <x v="541"/>
            <x v="542"/>
            <x v="545"/>
            <x v="552"/>
            <x v="553"/>
            <x v="554"/>
            <x v="555"/>
            <x v="557"/>
          </reference>
        </references>
      </pivotArea>
    </format>
    <format dxfId="973">
      <pivotArea dataOnly="0" labelOnly="1" fieldPosition="0">
        <references count="2">
          <reference field="0" count="1" selected="0">
            <x v="17"/>
          </reference>
          <reference field="3" count="34">
            <x v="558"/>
            <x v="561"/>
            <x v="562"/>
            <x v="572"/>
            <x v="573"/>
            <x v="575"/>
            <x v="576"/>
            <x v="577"/>
            <x v="578"/>
            <x v="580"/>
            <x v="589"/>
            <x v="590"/>
            <x v="591"/>
            <x v="592"/>
            <x v="594"/>
            <x v="599"/>
            <x v="600"/>
            <x v="601"/>
            <x v="602"/>
            <x v="603"/>
            <x v="604"/>
            <x v="605"/>
            <x v="606"/>
            <x v="608"/>
            <x v="613"/>
            <x v="614"/>
            <x v="615"/>
            <x v="616"/>
            <x v="617"/>
            <x v="619"/>
            <x v="624"/>
            <x v="625"/>
            <x v="626"/>
            <x v="627"/>
          </reference>
        </references>
      </pivotArea>
    </format>
    <format dxfId="972">
      <pivotArea dataOnly="0" labelOnly="1" fieldPosition="0">
        <references count="2">
          <reference field="0" count="1" selected="0">
            <x v="22"/>
          </reference>
          <reference field="3" count="38">
            <x v="628"/>
            <x v="630"/>
            <x v="633"/>
            <x v="638"/>
            <x v="639"/>
            <x v="640"/>
            <x v="641"/>
            <x v="643"/>
            <x v="646"/>
            <x v="647"/>
            <x v="650"/>
            <x v="651"/>
            <x v="652"/>
            <x v="653"/>
            <x v="654"/>
            <x v="655"/>
            <x v="656"/>
            <x v="658"/>
            <x v="659"/>
            <x v="668"/>
            <x v="669"/>
            <x v="670"/>
            <x v="671"/>
            <x v="672"/>
            <x v="673"/>
            <x v="674"/>
            <x v="676"/>
            <x v="677"/>
            <x v="678"/>
            <x v="679"/>
            <x v="680"/>
            <x v="684"/>
            <x v="687"/>
            <x v="688"/>
            <x v="689"/>
            <x v="690"/>
            <x v="693"/>
            <x v="694"/>
          </reference>
        </references>
      </pivotArea>
    </format>
    <format dxfId="971">
      <pivotArea dataOnly="0" labelOnly="1" fieldPosition="0">
        <references count="2">
          <reference field="0" count="1" selected="0">
            <x v="25"/>
          </reference>
          <reference field="3" count="48">
            <x v="695"/>
            <x v="696"/>
            <x v="697"/>
            <x v="698"/>
            <x v="699"/>
            <x v="701"/>
            <x v="702"/>
            <x v="703"/>
            <x v="704"/>
            <x v="705"/>
            <x v="706"/>
            <x v="707"/>
            <x v="708"/>
            <x v="709"/>
            <x v="711"/>
            <x v="712"/>
            <x v="713"/>
            <x v="714"/>
            <x v="715"/>
            <x v="716"/>
            <x v="717"/>
            <x v="718"/>
            <x v="719"/>
            <x v="720"/>
            <x v="721"/>
            <x v="722"/>
            <x v="723"/>
            <x v="724"/>
            <x v="725"/>
            <x v="726"/>
            <x v="727"/>
            <x v="729"/>
            <x v="730"/>
            <x v="731"/>
            <x v="735"/>
            <x v="736"/>
            <x v="737"/>
            <x v="738"/>
            <x v="740"/>
            <x v="741"/>
            <x v="742"/>
            <x v="745"/>
            <x v="746"/>
            <x v="747"/>
            <x v="748"/>
            <x v="749"/>
            <x v="750"/>
            <x v="751"/>
          </reference>
        </references>
      </pivotArea>
    </format>
    <format dxfId="970">
      <pivotArea dataOnly="0" labelOnly="1" fieldPosition="0">
        <references count="2">
          <reference field="0" count="1" selected="0">
            <x v="30"/>
          </reference>
          <reference field="3" count="8">
            <x v="752"/>
            <x v="753"/>
            <x v="754"/>
            <x v="756"/>
            <x v="763"/>
            <x v="764"/>
            <x v="765"/>
            <x v="768"/>
          </reference>
        </references>
      </pivotArea>
    </format>
    <format dxfId="969">
      <pivotArea collapsedLevelsAreSubtotals="1" fieldPosition="0">
        <references count="1">
          <reference field="0" count="1">
            <x v="0"/>
          </reference>
        </references>
      </pivotArea>
    </format>
    <format dxfId="968">
      <pivotArea collapsedLevelsAreSubtotals="1" fieldPosition="0">
        <references count="1">
          <reference field="0" count="1">
            <x v="0"/>
          </reference>
        </references>
      </pivotArea>
    </format>
    <format dxfId="967">
      <pivotArea type="all" dataOnly="0" outline="0" fieldPosition="0"/>
    </format>
    <format dxfId="966">
      <pivotArea outline="0" collapsedLevelsAreSubtotals="1" fieldPosition="0"/>
    </format>
    <format dxfId="965">
      <pivotArea dataOnly="0" labelOnly="1" fieldPosition="0">
        <references count="2">
          <reference field="0" count="1" selected="0">
            <x v="0"/>
          </reference>
          <reference field="3" count="37">
            <x v="0"/>
            <x v="1"/>
            <x v="2"/>
            <x v="4"/>
            <x v="5"/>
            <x v="6"/>
            <x v="14"/>
            <x v="15"/>
            <x v="16"/>
            <x v="17"/>
            <x v="18"/>
            <x v="19"/>
            <x v="20"/>
            <x v="21"/>
            <x v="22"/>
            <x v="23"/>
            <x v="25"/>
            <x v="26"/>
            <x v="27"/>
            <x v="40"/>
            <x v="41"/>
            <x v="46"/>
            <x v="50"/>
            <x v="51"/>
            <x v="52"/>
            <x v="53"/>
            <x v="54"/>
            <x v="55"/>
            <x v="56"/>
            <x v="57"/>
            <x v="58"/>
            <x v="59"/>
            <x v="61"/>
            <x v="68"/>
            <x v="78"/>
            <x v="79"/>
            <x v="80"/>
          </reference>
        </references>
      </pivotArea>
    </format>
    <format dxfId="964">
      <pivotArea dataOnly="0" labelOnly="1" fieldPosition="0">
        <references count="2">
          <reference field="0" count="1" selected="0">
            <x v="3"/>
          </reference>
          <reference field="3" count="27">
            <x v="81"/>
            <x v="82"/>
            <x v="104"/>
            <x v="109"/>
            <x v="110"/>
            <x v="113"/>
            <x v="114"/>
            <x v="115"/>
            <x v="116"/>
            <x v="117"/>
            <x v="118"/>
            <x v="119"/>
            <x v="120"/>
            <x v="121"/>
            <x v="127"/>
            <x v="128"/>
            <x v="137"/>
            <x v="140"/>
            <x v="141"/>
            <x v="142"/>
            <x v="143"/>
            <x v="144"/>
            <x v="145"/>
            <x v="146"/>
            <x v="148"/>
            <x v="153"/>
            <x v="156"/>
          </reference>
        </references>
      </pivotArea>
    </format>
    <format dxfId="963">
      <pivotArea dataOnly="0" labelOnly="1" fieldPosition="0">
        <references count="2">
          <reference field="0" count="1" selected="0">
            <x v="5"/>
          </reference>
          <reference field="3" count="34">
            <x v="157"/>
            <x v="160"/>
            <x v="161"/>
            <x v="162"/>
            <x v="163"/>
            <x v="166"/>
            <x v="167"/>
            <x v="168"/>
            <x v="169"/>
            <x v="170"/>
            <x v="171"/>
            <x v="172"/>
            <x v="173"/>
            <x v="174"/>
            <x v="175"/>
            <x v="176"/>
            <x v="177"/>
            <x v="179"/>
            <x v="192"/>
            <x v="193"/>
            <x v="194"/>
            <x v="195"/>
            <x v="196"/>
            <x v="197"/>
            <x v="198"/>
            <x v="200"/>
            <x v="201"/>
            <x v="202"/>
            <x v="203"/>
            <x v="204"/>
            <x v="207"/>
            <x v="208"/>
            <x v="209"/>
            <x v="221"/>
          </reference>
        </references>
      </pivotArea>
    </format>
    <format dxfId="962">
      <pivotArea dataOnly="0" labelOnly="1" fieldPosition="0">
        <references count="2">
          <reference field="0" count="1" selected="0">
            <x v="7"/>
          </reference>
          <reference field="3" count="30">
            <x v="245"/>
            <x v="246"/>
            <x v="247"/>
            <x v="248"/>
            <x v="250"/>
            <x v="251"/>
            <x v="255"/>
            <x v="256"/>
            <x v="267"/>
            <x v="272"/>
            <x v="273"/>
            <x v="274"/>
            <x v="275"/>
            <x v="282"/>
            <x v="283"/>
            <x v="284"/>
            <x v="288"/>
            <x v="289"/>
            <x v="290"/>
            <x v="291"/>
            <x v="298"/>
            <x v="299"/>
            <x v="300"/>
            <x v="301"/>
            <x v="302"/>
            <x v="303"/>
            <x v="304"/>
            <x v="305"/>
            <x v="306"/>
            <x v="307"/>
          </reference>
        </references>
      </pivotArea>
    </format>
    <format dxfId="961">
      <pivotArea dataOnly="0" labelOnly="1" fieldPosition="0">
        <references count="2">
          <reference field="0" count="1" selected="0">
            <x v="8"/>
          </reference>
          <reference field="3" count="38">
            <x v="310"/>
            <x v="311"/>
            <x v="312"/>
            <x v="313"/>
            <x v="315"/>
            <x v="319"/>
            <x v="320"/>
            <x v="321"/>
            <x v="322"/>
            <x v="323"/>
            <x v="324"/>
            <x v="326"/>
            <x v="327"/>
            <x v="328"/>
            <x v="329"/>
            <x v="330"/>
            <x v="331"/>
            <x v="332"/>
            <x v="333"/>
            <x v="334"/>
            <x v="335"/>
            <x v="336"/>
            <x v="371"/>
            <x v="372"/>
            <x v="373"/>
            <x v="375"/>
            <x v="376"/>
            <x v="379"/>
            <x v="380"/>
            <x v="393"/>
            <x v="394"/>
            <x v="395"/>
            <x v="396"/>
            <x v="397"/>
            <x v="413"/>
            <x v="414"/>
            <x v="415"/>
            <x v="416"/>
          </reference>
        </references>
      </pivotArea>
    </format>
    <format dxfId="960">
      <pivotArea dataOnly="0" labelOnly="1" fieldPosition="0">
        <references count="2">
          <reference field="0" count="1" selected="0">
            <x v="12"/>
          </reference>
          <reference field="3" count="29">
            <x v="417"/>
            <x v="418"/>
            <x v="419"/>
            <x v="420"/>
            <x v="422"/>
            <x v="423"/>
            <x v="424"/>
            <x v="437"/>
            <x v="438"/>
            <x v="439"/>
            <x v="440"/>
            <x v="441"/>
            <x v="456"/>
            <x v="468"/>
            <x v="480"/>
            <x v="481"/>
            <x v="482"/>
            <x v="486"/>
            <x v="487"/>
            <x v="488"/>
            <x v="489"/>
            <x v="490"/>
            <x v="491"/>
            <x v="492"/>
            <x v="493"/>
            <x v="494"/>
            <x v="495"/>
            <x v="496"/>
            <x v="498"/>
          </reference>
        </references>
      </pivotArea>
    </format>
    <format dxfId="959">
      <pivotArea dataOnly="0" labelOnly="1" fieldPosition="0">
        <references count="2">
          <reference field="0" count="1" selected="0">
            <x v="15"/>
          </reference>
          <reference field="3" count="29">
            <x v="508"/>
            <x v="509"/>
            <x v="510"/>
            <x v="511"/>
            <x v="512"/>
            <x v="514"/>
            <x v="515"/>
            <x v="536"/>
            <x v="540"/>
            <x v="541"/>
            <x v="542"/>
            <x v="545"/>
            <x v="552"/>
            <x v="553"/>
            <x v="554"/>
            <x v="555"/>
            <x v="557"/>
            <x v="558"/>
            <x v="561"/>
            <x v="562"/>
            <x v="572"/>
            <x v="573"/>
            <x v="574"/>
            <x v="575"/>
            <x v="576"/>
            <x v="577"/>
            <x v="578"/>
            <x v="580"/>
            <x v="589"/>
          </reference>
        </references>
      </pivotArea>
    </format>
    <format dxfId="958">
      <pivotArea dataOnly="0" labelOnly="1" fieldPosition="0">
        <references count="2">
          <reference field="0" count="1" selected="0">
            <x v="19"/>
          </reference>
          <reference field="3" count="39">
            <x v="590"/>
            <x v="591"/>
            <x v="592"/>
            <x v="594"/>
            <x v="599"/>
            <x v="600"/>
            <x v="601"/>
            <x v="602"/>
            <x v="603"/>
            <x v="604"/>
            <x v="605"/>
            <x v="606"/>
            <x v="608"/>
            <x v="613"/>
            <x v="614"/>
            <x v="615"/>
            <x v="616"/>
            <x v="617"/>
            <x v="619"/>
            <x v="624"/>
            <x v="625"/>
            <x v="626"/>
            <x v="627"/>
            <x v="628"/>
            <x v="630"/>
            <x v="633"/>
            <x v="638"/>
            <x v="639"/>
            <x v="640"/>
            <x v="641"/>
            <x v="643"/>
            <x v="646"/>
            <x v="647"/>
            <x v="650"/>
            <x v="651"/>
            <x v="652"/>
            <x v="653"/>
            <x v="654"/>
            <x v="655"/>
          </reference>
        </references>
      </pivotArea>
    </format>
    <format dxfId="957">
      <pivotArea dataOnly="0" labelOnly="1" fieldPosition="0">
        <references count="2">
          <reference field="0" count="1" selected="0">
            <x v="24"/>
          </reference>
          <reference field="3" count="43">
            <x v="656"/>
            <x v="658"/>
            <x v="659"/>
            <x v="668"/>
            <x v="669"/>
            <x v="670"/>
            <x v="671"/>
            <x v="672"/>
            <x v="673"/>
            <x v="674"/>
            <x v="676"/>
            <x v="677"/>
            <x v="678"/>
            <x v="679"/>
            <x v="680"/>
            <x v="684"/>
            <x v="687"/>
            <x v="688"/>
            <x v="689"/>
            <x v="690"/>
            <x v="693"/>
            <x v="694"/>
            <x v="695"/>
            <x v="696"/>
            <x v="697"/>
            <x v="698"/>
            <x v="699"/>
            <x v="701"/>
            <x v="702"/>
            <x v="703"/>
            <x v="704"/>
            <x v="705"/>
            <x v="706"/>
            <x v="707"/>
            <x v="708"/>
            <x v="709"/>
            <x v="711"/>
            <x v="712"/>
            <x v="713"/>
            <x v="714"/>
            <x v="715"/>
            <x v="716"/>
            <x v="717"/>
          </reference>
        </references>
      </pivotArea>
    </format>
    <format dxfId="956">
      <pivotArea dataOnly="0" labelOnly="1" fieldPosition="0">
        <references count="2">
          <reference field="0" count="1" selected="0">
            <x v="27"/>
          </reference>
          <reference field="3" count="27">
            <x v="718"/>
            <x v="719"/>
            <x v="720"/>
            <x v="721"/>
            <x v="722"/>
            <x v="723"/>
            <x v="724"/>
            <x v="725"/>
            <x v="726"/>
            <x v="727"/>
            <x v="729"/>
            <x v="730"/>
            <x v="731"/>
            <x v="735"/>
            <x v="736"/>
            <x v="737"/>
            <x v="738"/>
            <x v="740"/>
            <x v="741"/>
            <x v="742"/>
            <x v="745"/>
            <x v="746"/>
            <x v="747"/>
            <x v="748"/>
            <x v="749"/>
            <x v="750"/>
            <x v="751"/>
          </reference>
        </references>
      </pivotArea>
    </format>
    <format dxfId="955">
      <pivotArea dataOnly="0" labelOnly="1" fieldPosition="0">
        <references count="1">
          <reference field="0" count="0"/>
        </references>
      </pivotArea>
    </format>
    <format dxfId="954">
      <pivotArea dataOnly="0" labelOnly="1" fieldPosition="0">
        <references count="2">
          <reference field="0" count="0" selected="0"/>
          <reference field="3" count="13">
            <x v="0"/>
            <x v="1"/>
            <x v="2"/>
            <x v="4"/>
            <x v="5"/>
            <x v="6"/>
            <x v="14"/>
            <x v="15"/>
            <x v="16"/>
            <x v="17"/>
            <x v="18"/>
            <x v="19"/>
            <x v="20"/>
          </reference>
        </references>
      </pivotArea>
    </format>
    <format dxfId="953">
      <pivotArea dataOnly="0" labelOnly="1" fieldPosition="0">
        <references count="2">
          <reference field="0" count="0" selected="0"/>
          <reference field="3" count="12">
            <x v="1"/>
            <x v="2"/>
            <x v="4"/>
            <x v="5"/>
            <x v="6"/>
            <x v="14"/>
            <x v="15"/>
            <x v="16"/>
            <x v="17"/>
            <x v="18"/>
            <x v="19"/>
            <x v="20"/>
          </reference>
        </references>
      </pivotArea>
    </format>
    <format dxfId="952">
      <pivotArea dataOnly="0" labelOnly="1" fieldPosition="0">
        <references count="1">
          <reference field="10" count="0"/>
        </references>
      </pivotArea>
    </format>
    <format dxfId="951">
      <pivotArea collapsedLevelsAreSubtotals="1" fieldPosition="0">
        <references count="3">
          <reference field="0" count="0" selected="0"/>
          <reference field="3" count="1" selected="0">
            <x v="4"/>
          </reference>
          <reference field="10" count="1">
            <x v="405"/>
          </reference>
        </references>
      </pivotArea>
    </format>
    <format dxfId="950">
      <pivotArea collapsedLevelsAreSubtotals="1" fieldPosition="0">
        <references count="3">
          <reference field="0" count="0" selected="0"/>
          <reference field="3" count="1" selected="0">
            <x v="6"/>
          </reference>
          <reference field="10" count="1">
            <x v="351"/>
          </reference>
        </references>
      </pivotArea>
    </format>
    <format dxfId="949">
      <pivotArea collapsedLevelsAreSubtotals="1" fieldPosition="0">
        <references count="3">
          <reference field="0" count="0" selected="0"/>
          <reference field="3" count="1" selected="0">
            <x v="14"/>
          </reference>
          <reference field="10" count="1">
            <x v="340"/>
          </reference>
        </references>
      </pivotArea>
    </format>
    <format dxfId="948">
      <pivotArea collapsedLevelsAreSubtotals="1" fieldPosition="0">
        <references count="3">
          <reference field="0" count="0" selected="0"/>
          <reference field="3" count="1" selected="0">
            <x v="15"/>
          </reference>
          <reference field="10" count="1">
            <x v="120"/>
          </reference>
        </references>
      </pivotArea>
    </format>
    <format dxfId="947">
      <pivotArea collapsedLevelsAreSubtotals="1" fieldPosition="0">
        <references count="3">
          <reference field="0" count="0" selected="0"/>
          <reference field="3" count="1" selected="0">
            <x v="16"/>
          </reference>
          <reference field="10" count="1">
            <x v="122"/>
          </reference>
        </references>
      </pivotArea>
    </format>
    <format dxfId="946">
      <pivotArea collapsedLevelsAreSubtotals="1" fieldPosition="0">
        <references count="3">
          <reference field="0" count="0" selected="0"/>
          <reference field="3" count="1" selected="0">
            <x v="17"/>
          </reference>
          <reference field="10" count="1">
            <x v="115"/>
          </reference>
        </references>
      </pivotArea>
    </format>
    <format dxfId="945">
      <pivotArea collapsedLevelsAreSubtotals="1" fieldPosition="0">
        <references count="3">
          <reference field="0" count="0" selected="0"/>
          <reference field="3" count="1" selected="0">
            <x v="18"/>
          </reference>
          <reference field="10" count="1">
            <x v="289"/>
          </reference>
        </references>
      </pivotArea>
    </format>
    <format dxfId="944">
      <pivotArea collapsedLevelsAreSubtotals="1" fieldPosition="0">
        <references count="3">
          <reference field="0" count="0" selected="0"/>
          <reference field="3" count="1" selected="0">
            <x v="19"/>
          </reference>
          <reference field="10" count="1">
            <x v="119"/>
          </reference>
        </references>
      </pivotArea>
    </format>
    <format dxfId="943">
      <pivotArea collapsedLevelsAreSubtotals="1" fieldPosition="0">
        <references count="3">
          <reference field="0" count="0" selected="0"/>
          <reference field="3" count="1" selected="0">
            <x v="20"/>
          </reference>
          <reference field="10" count="1">
            <x v="28"/>
          </reference>
        </references>
      </pivotArea>
    </format>
    <format dxfId="942">
      <pivotArea collapsedLevelsAreSubtotals="1" fieldPosition="0">
        <references count="3">
          <reference field="0" count="0" selected="0"/>
          <reference field="3" count="1" selected="0">
            <x v="25"/>
          </reference>
          <reference field="10" count="1">
            <x v="228"/>
          </reference>
        </references>
      </pivotArea>
    </format>
    <format dxfId="941">
      <pivotArea collapsedLevelsAreSubtotals="1" fieldPosition="0">
        <references count="3">
          <reference field="0" count="0" selected="0"/>
          <reference field="3" count="1" selected="0">
            <x v="26"/>
          </reference>
          <reference field="10" count="1">
            <x v="118"/>
          </reference>
        </references>
      </pivotArea>
    </format>
    <format dxfId="940">
      <pivotArea collapsedLevelsAreSubtotals="1" fieldPosition="0">
        <references count="3">
          <reference field="0" count="0" selected="0"/>
          <reference field="3" count="1" selected="0">
            <x v="27"/>
          </reference>
          <reference field="10" count="1">
            <x v="91"/>
          </reference>
        </references>
      </pivotArea>
    </format>
    <format dxfId="939">
      <pivotArea collapsedLevelsAreSubtotals="1" fieldPosition="0">
        <references count="3">
          <reference field="0" count="0" selected="0"/>
          <reference field="3" count="1" selected="0">
            <x v="40"/>
          </reference>
          <reference field="10" count="1">
            <x v="241"/>
          </reference>
        </references>
      </pivotArea>
    </format>
    <format dxfId="938">
      <pivotArea collapsedLevelsAreSubtotals="1" fieldPosition="0">
        <references count="3">
          <reference field="0" count="0" selected="0"/>
          <reference field="3" count="1" selected="0">
            <x v="41"/>
          </reference>
          <reference field="10" count="1">
            <x v="353"/>
          </reference>
        </references>
      </pivotArea>
    </format>
    <format dxfId="937">
      <pivotArea collapsedLevelsAreSubtotals="1" fieldPosition="0">
        <references count="3">
          <reference field="0" count="0" selected="0"/>
          <reference field="3" count="1" selected="0">
            <x v="46"/>
          </reference>
          <reference field="10" count="1">
            <x v="197"/>
          </reference>
        </references>
      </pivotArea>
    </format>
    <format dxfId="936">
      <pivotArea collapsedLevelsAreSubtotals="1" fieldPosition="0">
        <references count="3">
          <reference field="0" count="0" selected="0"/>
          <reference field="3" count="1" selected="0">
            <x v="50"/>
          </reference>
          <reference field="10" count="1">
            <x v="309"/>
          </reference>
        </references>
      </pivotArea>
    </format>
    <format dxfId="935">
      <pivotArea collapsedLevelsAreSubtotals="1" fieldPosition="0">
        <references count="3">
          <reference field="0" count="0" selected="0"/>
          <reference field="3" count="1" selected="0">
            <x v="51"/>
          </reference>
          <reference field="10" count="1">
            <x v="191"/>
          </reference>
        </references>
      </pivotArea>
    </format>
    <format dxfId="934">
      <pivotArea collapsedLevelsAreSubtotals="1" fieldPosition="0">
        <references count="3">
          <reference field="0" count="0" selected="0"/>
          <reference field="3" count="1" selected="0">
            <x v="52"/>
          </reference>
          <reference field="10" count="1">
            <x v="240"/>
          </reference>
        </references>
      </pivotArea>
    </format>
    <format dxfId="933">
      <pivotArea collapsedLevelsAreSubtotals="1" fieldPosition="0">
        <references count="3">
          <reference field="0" count="0" selected="0"/>
          <reference field="3" count="1" selected="0">
            <x v="53"/>
          </reference>
          <reference field="10" count="1">
            <x v="227"/>
          </reference>
        </references>
      </pivotArea>
    </format>
    <format dxfId="932">
      <pivotArea collapsedLevelsAreSubtotals="1" fieldPosition="0">
        <references count="3">
          <reference field="0" count="0" selected="0"/>
          <reference field="3" count="1" selected="0">
            <x v="54"/>
          </reference>
          <reference field="10" count="1">
            <x v="225"/>
          </reference>
        </references>
      </pivotArea>
    </format>
    <format dxfId="931">
      <pivotArea collapsedLevelsAreSubtotals="1" fieldPosition="0">
        <references count="3">
          <reference field="0" count="0" selected="0"/>
          <reference field="3" count="1" selected="0">
            <x v="55"/>
          </reference>
          <reference field="10" count="1">
            <x v="226"/>
          </reference>
        </references>
      </pivotArea>
    </format>
    <format dxfId="930">
      <pivotArea collapsedLevelsAreSubtotals="1" fieldPosition="0">
        <references count="3">
          <reference field="0" count="0" selected="0"/>
          <reference field="3" count="1" selected="0">
            <x v="56"/>
          </reference>
          <reference field="10" count="1">
            <x v="30"/>
          </reference>
        </references>
      </pivotArea>
    </format>
    <format dxfId="929">
      <pivotArea collapsedLevelsAreSubtotals="1" fieldPosition="0">
        <references count="3">
          <reference field="0" count="0" selected="0"/>
          <reference field="3" count="1" selected="0">
            <x v="61"/>
          </reference>
          <reference field="10" count="1">
            <x v="248"/>
          </reference>
        </references>
      </pivotArea>
    </format>
    <format dxfId="928">
      <pivotArea collapsedLevelsAreSubtotals="1" fieldPosition="0">
        <references count="3">
          <reference field="0" count="0" selected="0"/>
          <reference field="3" count="1" selected="0">
            <x v="68"/>
          </reference>
          <reference field="10" count="1">
            <x v="363"/>
          </reference>
        </references>
      </pivotArea>
    </format>
    <format dxfId="927">
      <pivotArea collapsedLevelsAreSubtotals="1" fieldPosition="0">
        <references count="3">
          <reference field="0" count="0" selected="0"/>
          <reference field="3" count="1" selected="0">
            <x v="78"/>
          </reference>
          <reference field="10" count="1">
            <x v="291"/>
          </reference>
        </references>
      </pivotArea>
    </format>
    <format dxfId="926">
      <pivotArea collapsedLevelsAreSubtotals="1" fieldPosition="0">
        <references count="3">
          <reference field="0" count="0" selected="0"/>
          <reference field="3" count="1" selected="0">
            <x v="79"/>
          </reference>
          <reference field="10" count="1">
            <x v="36"/>
          </reference>
        </references>
      </pivotArea>
    </format>
    <format dxfId="925">
      <pivotArea collapsedLevelsAreSubtotals="1" fieldPosition="0">
        <references count="3">
          <reference field="0" count="0" selected="0"/>
          <reference field="3" count="1" selected="0">
            <x v="104"/>
          </reference>
          <reference field="10" count="1">
            <x v="335"/>
          </reference>
        </references>
      </pivotArea>
    </format>
    <format dxfId="924">
      <pivotArea collapsedLevelsAreSubtotals="1" fieldPosition="0">
        <references count="3">
          <reference field="0" count="0" selected="0"/>
          <reference field="3" count="1" selected="0">
            <x v="109"/>
          </reference>
          <reference field="10" count="1">
            <x v="334"/>
          </reference>
        </references>
      </pivotArea>
    </format>
    <format dxfId="923">
      <pivotArea collapsedLevelsAreSubtotals="1" fieldPosition="0">
        <references count="3">
          <reference field="0" count="0" selected="0"/>
          <reference field="3" count="1" selected="0">
            <x v="110"/>
          </reference>
          <reference field="10" count="1">
            <x v="195"/>
          </reference>
        </references>
      </pivotArea>
    </format>
    <format dxfId="922">
      <pivotArea collapsedLevelsAreSubtotals="1" fieldPosition="0">
        <references count="3">
          <reference field="0" count="0" selected="0"/>
          <reference field="3" count="1" selected="0">
            <x v="113"/>
          </reference>
          <reference field="10" count="1">
            <x v="214"/>
          </reference>
        </references>
      </pivotArea>
    </format>
    <format dxfId="921">
      <pivotArea collapsedLevelsAreSubtotals="1" fieldPosition="0">
        <references count="3">
          <reference field="0" count="0" selected="0"/>
          <reference field="3" count="1" selected="0">
            <x v="114"/>
          </reference>
          <reference field="10" count="1">
            <x v="315"/>
          </reference>
        </references>
      </pivotArea>
    </format>
    <format dxfId="920">
      <pivotArea collapsedLevelsAreSubtotals="1" fieldPosition="0">
        <references count="3">
          <reference field="0" count="0" selected="0"/>
          <reference field="3" count="1" selected="0">
            <x v="115"/>
          </reference>
          <reference field="10" count="1">
            <x v="323"/>
          </reference>
        </references>
      </pivotArea>
    </format>
    <format dxfId="919">
      <pivotArea collapsedLevelsAreSubtotals="1" fieldPosition="0">
        <references count="3">
          <reference field="0" count="0" selected="0"/>
          <reference field="3" count="1" selected="0">
            <x v="116"/>
          </reference>
          <reference field="10" count="1">
            <x v="388"/>
          </reference>
        </references>
      </pivotArea>
    </format>
    <format dxfId="918">
      <pivotArea collapsedLevelsAreSubtotals="1" fieldPosition="0">
        <references count="3">
          <reference field="0" count="0" selected="0"/>
          <reference field="3" count="1" selected="0">
            <x v="117"/>
          </reference>
          <reference field="10" count="1">
            <x v="186"/>
          </reference>
        </references>
      </pivotArea>
    </format>
    <format dxfId="917">
      <pivotArea collapsedLevelsAreSubtotals="1" fieldPosition="0">
        <references count="3">
          <reference field="0" count="0" selected="0"/>
          <reference field="3" count="1" selected="0">
            <x v="118"/>
          </reference>
          <reference field="10" count="1">
            <x v="37"/>
          </reference>
        </references>
      </pivotArea>
    </format>
    <format dxfId="916">
      <pivotArea collapsedLevelsAreSubtotals="1" fieldPosition="0">
        <references count="3">
          <reference field="0" count="0" selected="0"/>
          <reference field="3" count="1" selected="0">
            <x v="127"/>
          </reference>
          <reference field="10" count="1">
            <x v="292"/>
          </reference>
        </references>
      </pivotArea>
    </format>
    <format dxfId="915">
      <pivotArea collapsedLevelsAreSubtotals="1" fieldPosition="0">
        <references count="3">
          <reference field="0" count="0" selected="0"/>
          <reference field="3" count="1" selected="0">
            <x v="128"/>
          </reference>
          <reference field="10" count="1">
            <x v="188"/>
          </reference>
        </references>
      </pivotArea>
    </format>
    <format dxfId="914">
      <pivotArea collapsedLevelsAreSubtotals="1" fieldPosition="0">
        <references count="3">
          <reference field="0" count="0" selected="0"/>
          <reference field="3" count="1" selected="0">
            <x v="137"/>
          </reference>
          <reference field="10" count="1">
            <x v="24"/>
          </reference>
        </references>
      </pivotArea>
    </format>
    <format dxfId="913">
      <pivotArea collapsedLevelsAreSubtotals="1" fieldPosition="0">
        <references count="3">
          <reference field="0" count="0" selected="0"/>
          <reference field="3" count="1" selected="0">
            <x v="140"/>
          </reference>
          <reference field="10" count="1">
            <x v="385"/>
          </reference>
        </references>
      </pivotArea>
    </format>
    <format dxfId="912">
      <pivotArea collapsedLevelsAreSubtotals="1" fieldPosition="0">
        <references count="3">
          <reference field="0" count="0" selected="0"/>
          <reference field="3" count="1" selected="0">
            <x v="141"/>
          </reference>
          <reference field="10" count="1">
            <x v="387"/>
          </reference>
        </references>
      </pivotArea>
    </format>
    <format dxfId="911">
      <pivotArea collapsedLevelsAreSubtotals="1" fieldPosition="0">
        <references count="3">
          <reference field="0" count="0" selected="0"/>
          <reference field="3" count="1" selected="0">
            <x v="142"/>
          </reference>
          <reference field="10" count="1">
            <x v="386"/>
          </reference>
        </references>
      </pivotArea>
    </format>
    <format dxfId="910">
      <pivotArea collapsedLevelsAreSubtotals="1" fieldPosition="0">
        <references count="3">
          <reference field="0" count="0" selected="0"/>
          <reference field="3" count="1" selected="0">
            <x v="143"/>
          </reference>
          <reference field="10" count="1">
            <x v="38"/>
          </reference>
        </references>
      </pivotArea>
    </format>
    <format dxfId="909">
      <pivotArea collapsedLevelsAreSubtotals="1" fieldPosition="0">
        <references count="3">
          <reference field="0" count="0" selected="0"/>
          <reference field="3" count="1" selected="0">
            <x v="148"/>
          </reference>
          <reference field="10" count="1">
            <x v="408"/>
          </reference>
        </references>
      </pivotArea>
    </format>
    <format dxfId="908">
      <pivotArea collapsedLevelsAreSubtotals="1" fieldPosition="0">
        <references count="3">
          <reference field="0" count="0" selected="0"/>
          <reference field="3" count="1" selected="0">
            <x v="153"/>
          </reference>
          <reference field="10" count="1">
            <x v="200"/>
          </reference>
        </references>
      </pivotArea>
    </format>
    <format dxfId="907">
      <pivotArea collapsedLevelsAreSubtotals="1" fieldPosition="0">
        <references count="3">
          <reference field="0" count="0" selected="0"/>
          <reference field="3" count="1" selected="0">
            <x v="156"/>
          </reference>
          <reference field="10" count="1">
            <x v="278"/>
          </reference>
        </references>
      </pivotArea>
    </format>
    <format dxfId="906">
      <pivotArea collapsedLevelsAreSubtotals="1" fieldPosition="0">
        <references count="3">
          <reference field="0" count="0" selected="0"/>
          <reference field="3" count="1" selected="0">
            <x v="157"/>
          </reference>
          <reference field="10" count="1">
            <x v="403"/>
          </reference>
        </references>
      </pivotArea>
    </format>
    <format dxfId="905">
      <pivotArea collapsedLevelsAreSubtotals="1" fieldPosition="0">
        <references count="3">
          <reference field="0" count="0" selected="0"/>
          <reference field="3" count="1" selected="0">
            <x v="160"/>
          </reference>
          <reference field="10" count="1">
            <x v="395"/>
          </reference>
        </references>
      </pivotArea>
    </format>
    <format dxfId="904">
      <pivotArea collapsedLevelsAreSubtotals="1" fieldPosition="0">
        <references count="3">
          <reference field="0" count="0" selected="0"/>
          <reference field="3" count="1" selected="0">
            <x v="161"/>
          </reference>
          <reference field="10" count="1">
            <x v="296"/>
          </reference>
        </references>
      </pivotArea>
    </format>
    <format dxfId="903">
      <pivotArea collapsedLevelsAreSubtotals="1" fieldPosition="0">
        <references count="3">
          <reference field="0" count="0" selected="0"/>
          <reference field="3" count="1" selected="0">
            <x v="162"/>
          </reference>
          <reference field="10" count="1">
            <x v="203"/>
          </reference>
        </references>
      </pivotArea>
    </format>
    <format dxfId="902">
      <pivotArea collapsedLevelsAreSubtotals="1" fieldPosition="0">
        <references count="3">
          <reference field="0" count="0" selected="0"/>
          <reference field="3" count="1" selected="0">
            <x v="163"/>
          </reference>
          <reference field="10" count="1">
            <x v="199"/>
          </reference>
        </references>
      </pivotArea>
    </format>
    <format dxfId="901">
      <pivotArea collapsedLevelsAreSubtotals="1" fieldPosition="0">
        <references count="3">
          <reference field="0" count="0" selected="0"/>
          <reference field="3" count="1" selected="0">
            <x v="166"/>
          </reference>
          <reference field="10" count="1">
            <x v="402"/>
          </reference>
        </references>
      </pivotArea>
    </format>
    <format dxfId="900">
      <pivotArea collapsedLevelsAreSubtotals="1" fieldPosition="0">
        <references count="3">
          <reference field="0" count="0" selected="0"/>
          <reference field="3" count="1" selected="0">
            <x v="167"/>
          </reference>
          <reference field="10" count="1">
            <x v="404"/>
          </reference>
        </references>
      </pivotArea>
    </format>
    <format dxfId="899">
      <pivotArea collapsedLevelsAreSubtotals="1" fieldPosition="0">
        <references count="3">
          <reference field="0" count="0" selected="0"/>
          <reference field="3" count="1" selected="0">
            <x v="168"/>
          </reference>
          <reference field="10" count="1">
            <x v="394"/>
          </reference>
        </references>
      </pivotArea>
    </format>
    <format dxfId="898">
      <pivotArea collapsedLevelsAreSubtotals="1" fieldPosition="0">
        <references count="3">
          <reference field="0" count="0" selected="0"/>
          <reference field="3" count="1" selected="0">
            <x v="169"/>
          </reference>
          <reference field="10" count="1">
            <x v="80"/>
          </reference>
        </references>
      </pivotArea>
    </format>
    <format dxfId="897">
      <pivotArea collapsedLevelsAreSubtotals="1" fieldPosition="0">
        <references count="3">
          <reference field="0" count="0" selected="0"/>
          <reference field="3" count="1" selected="0">
            <x v="170"/>
          </reference>
          <reference field="10" count="1">
            <x v="264"/>
          </reference>
        </references>
      </pivotArea>
    </format>
    <format dxfId="896">
      <pivotArea collapsedLevelsAreSubtotals="1" fieldPosition="0">
        <references count="3">
          <reference field="0" count="0" selected="0"/>
          <reference field="3" count="1" selected="0">
            <x v="171"/>
          </reference>
          <reference field="10" count="1">
            <x v="215"/>
          </reference>
        </references>
      </pivotArea>
    </format>
    <format dxfId="895">
      <pivotArea collapsedLevelsAreSubtotals="1" fieldPosition="0">
        <references count="3">
          <reference field="0" count="0" selected="0"/>
          <reference field="3" count="1" selected="0">
            <x v="172"/>
          </reference>
          <reference field="10" count="1">
            <x v="263"/>
          </reference>
        </references>
      </pivotArea>
    </format>
    <format dxfId="894">
      <pivotArea collapsedLevelsAreSubtotals="1" fieldPosition="0">
        <references count="3">
          <reference field="0" count="0" selected="0"/>
          <reference field="3" count="1" selected="0">
            <x v="173"/>
          </reference>
          <reference field="10" count="1">
            <x v="216"/>
          </reference>
        </references>
      </pivotArea>
    </format>
    <format dxfId="893">
      <pivotArea collapsedLevelsAreSubtotals="1" fieldPosition="0">
        <references count="3">
          <reference field="0" count="0" selected="0"/>
          <reference field="3" count="1" selected="0">
            <x v="174"/>
          </reference>
          <reference field="10" count="1">
            <x v="40"/>
          </reference>
        </references>
      </pivotArea>
    </format>
    <format dxfId="892">
      <pivotArea collapsedLevelsAreSubtotals="1" fieldPosition="0">
        <references count="3">
          <reference field="0" count="0" selected="0"/>
          <reference field="3" count="1" selected="0">
            <x v="179"/>
          </reference>
          <reference field="10" count="1">
            <x v="411"/>
          </reference>
        </references>
      </pivotArea>
    </format>
    <format dxfId="891">
      <pivotArea collapsedLevelsAreSubtotals="1" fieldPosition="0">
        <references count="3">
          <reference field="0" count="0" selected="0"/>
          <reference field="3" count="1" selected="0">
            <x v="192"/>
          </reference>
          <reference field="10" count="1">
            <x v="337"/>
          </reference>
        </references>
      </pivotArea>
    </format>
    <format dxfId="890">
      <pivotArea collapsedLevelsAreSubtotals="1" fieldPosition="0">
        <references count="3">
          <reference field="0" count="0" selected="0"/>
          <reference field="3" count="1" selected="0">
            <x v="193"/>
          </reference>
          <reference field="10" count="1">
            <x v="357"/>
          </reference>
        </references>
      </pivotArea>
    </format>
    <format dxfId="889">
      <pivotArea collapsedLevelsAreSubtotals="1" fieldPosition="0">
        <references count="3">
          <reference field="0" count="0" selected="0"/>
          <reference field="3" count="1" selected="0">
            <x v="194"/>
          </reference>
          <reference field="10" count="1">
            <x v="369"/>
          </reference>
        </references>
      </pivotArea>
    </format>
    <format dxfId="888">
      <pivotArea collapsedLevelsAreSubtotals="1" fieldPosition="0">
        <references count="3">
          <reference field="0" count="0" selected="0"/>
          <reference field="3" count="1" selected="0">
            <x v="195"/>
          </reference>
          <reference field="10" count="1">
            <x v="41"/>
          </reference>
        </references>
      </pivotArea>
    </format>
    <format dxfId="887">
      <pivotArea collapsedLevelsAreSubtotals="1" fieldPosition="0">
        <references count="3">
          <reference field="0" count="0" selected="0"/>
          <reference field="3" count="1" selected="0">
            <x v="200"/>
          </reference>
          <reference field="10" count="1">
            <x v="410"/>
          </reference>
        </references>
      </pivotArea>
    </format>
    <format dxfId="886">
      <pivotArea collapsedLevelsAreSubtotals="1" fieldPosition="0">
        <references count="3">
          <reference field="0" count="0" selected="0"/>
          <reference field="3" count="1" selected="0">
            <x v="201"/>
          </reference>
          <reference field="10" count="1">
            <x v="417"/>
          </reference>
        </references>
      </pivotArea>
    </format>
    <format dxfId="885">
      <pivotArea collapsedLevelsAreSubtotals="1" fieldPosition="0">
        <references count="3">
          <reference field="0" count="0" selected="0"/>
          <reference field="3" count="1" selected="0">
            <x v="202"/>
          </reference>
          <reference field="10" count="1">
            <x v="279"/>
          </reference>
        </references>
      </pivotArea>
    </format>
    <format dxfId="884">
      <pivotArea collapsedLevelsAreSubtotals="1" fieldPosition="0">
        <references count="3">
          <reference field="0" count="0" selected="0"/>
          <reference field="3" count="1" selected="0">
            <x v="203"/>
          </reference>
          <reference field="10" count="1">
            <x v="288"/>
          </reference>
        </references>
      </pivotArea>
    </format>
    <format dxfId="883">
      <pivotArea collapsedLevelsAreSubtotals="1" fieldPosition="0">
        <references count="3">
          <reference field="0" count="0" selected="0"/>
          <reference field="3" count="1" selected="0">
            <x v="204"/>
          </reference>
          <reference field="10" count="1">
            <x v="256"/>
          </reference>
        </references>
      </pivotArea>
    </format>
    <format dxfId="882">
      <pivotArea collapsedLevelsAreSubtotals="1" fieldPosition="0">
        <references count="3">
          <reference field="0" count="0" selected="0"/>
          <reference field="3" count="1" selected="0">
            <x v="207"/>
          </reference>
          <reference field="10" count="1">
            <x v="280"/>
          </reference>
        </references>
      </pivotArea>
    </format>
    <format dxfId="881">
      <pivotArea collapsedLevelsAreSubtotals="1" fieldPosition="0">
        <references count="3">
          <reference field="0" count="0" selected="0"/>
          <reference field="3" count="1" selected="0">
            <x v="208"/>
          </reference>
          <reference field="10" count="1">
            <x v="287"/>
          </reference>
        </references>
      </pivotArea>
    </format>
    <format dxfId="880">
      <pivotArea collapsedLevelsAreSubtotals="1" fieldPosition="0">
        <references count="3">
          <reference field="0" count="0" selected="0"/>
          <reference field="3" count="1" selected="0">
            <x v="209"/>
          </reference>
          <reference field="10" count="1">
            <x v="286"/>
          </reference>
        </references>
      </pivotArea>
    </format>
    <format dxfId="879">
      <pivotArea collapsedLevelsAreSubtotals="1" fieldPosition="0">
        <references count="3">
          <reference field="0" count="0" selected="0"/>
          <reference field="3" count="1" selected="0">
            <x v="221"/>
          </reference>
          <reference field="10" count="1">
            <x v="177"/>
          </reference>
        </references>
      </pivotArea>
    </format>
    <format dxfId="878">
      <pivotArea collapsedLevelsAreSubtotals="1" fieldPosition="0">
        <references count="3">
          <reference field="0" count="0" selected="0"/>
          <reference field="3" count="1" selected="0">
            <x v="245"/>
          </reference>
          <reference field="10" count="1">
            <x v="42"/>
          </reference>
        </references>
      </pivotArea>
    </format>
    <format dxfId="877">
      <pivotArea collapsedLevelsAreSubtotals="1" fieldPosition="0">
        <references count="3">
          <reference field="0" count="0" selected="0"/>
          <reference field="3" count="1" selected="0">
            <x v="250"/>
          </reference>
          <reference field="10" count="1">
            <x v="412"/>
          </reference>
        </references>
      </pivotArea>
    </format>
    <format dxfId="876">
      <pivotArea collapsedLevelsAreSubtotals="1" fieldPosition="0">
        <references count="3">
          <reference field="0" count="0" selected="0"/>
          <reference field="3" count="1" selected="0">
            <x v="251"/>
          </reference>
          <reference field="10" count="1">
            <x v="382"/>
          </reference>
        </references>
      </pivotArea>
    </format>
    <format dxfId="875">
      <pivotArea collapsedLevelsAreSubtotals="1" fieldPosition="0">
        <references count="3">
          <reference field="0" count="0" selected="0"/>
          <reference field="3" count="1" selected="0">
            <x v="255"/>
          </reference>
          <reference field="10" count="1">
            <x v="392"/>
          </reference>
        </references>
      </pivotArea>
    </format>
    <format dxfId="874">
      <pivotArea collapsedLevelsAreSubtotals="1" fieldPosition="0">
        <references count="3">
          <reference field="0" count="0" selected="0"/>
          <reference field="3" count="1" selected="0">
            <x v="256"/>
          </reference>
          <reference field="10" count="1">
            <x v="272"/>
          </reference>
        </references>
      </pivotArea>
    </format>
    <format dxfId="873">
      <pivotArea collapsedLevelsAreSubtotals="1" fieldPosition="0">
        <references count="3">
          <reference field="0" count="0" selected="0"/>
          <reference field="3" count="1" selected="0">
            <x v="267"/>
          </reference>
          <reference field="10" count="1">
            <x v="343"/>
          </reference>
        </references>
      </pivotArea>
    </format>
    <format dxfId="872">
      <pivotArea collapsedLevelsAreSubtotals="1" fieldPosition="0">
        <references count="3">
          <reference field="0" count="0" selected="0"/>
          <reference field="3" count="1" selected="0">
            <x v="272"/>
          </reference>
          <reference field="10" count="1">
            <x v="268"/>
          </reference>
        </references>
      </pivotArea>
    </format>
    <format dxfId="871">
      <pivotArea collapsedLevelsAreSubtotals="1" fieldPosition="0">
        <references count="3">
          <reference field="0" count="0" selected="0"/>
          <reference field="3" count="1" selected="0">
            <x v="273"/>
          </reference>
          <reference field="10" count="1">
            <x v="262"/>
          </reference>
        </references>
      </pivotArea>
    </format>
    <format dxfId="870">
      <pivotArea collapsedLevelsAreSubtotals="1" fieldPosition="0">
        <references count="3">
          <reference field="0" count="0" selected="0"/>
          <reference field="3" count="1" selected="0">
            <x v="274"/>
          </reference>
          <reference field="10" count="1">
            <x v="366"/>
          </reference>
        </references>
      </pivotArea>
    </format>
    <format dxfId="869">
      <pivotArea collapsedLevelsAreSubtotals="1" fieldPosition="0">
        <references count="3">
          <reference field="0" count="0" selected="0"/>
          <reference field="3" count="1" selected="0">
            <x v="275"/>
          </reference>
          <reference field="10" count="1">
            <x v="356"/>
          </reference>
        </references>
      </pivotArea>
    </format>
    <format dxfId="868">
      <pivotArea collapsedLevelsAreSubtotals="1" fieldPosition="0">
        <references count="3">
          <reference field="0" count="0" selected="0"/>
          <reference field="3" count="1" selected="0">
            <x v="282"/>
          </reference>
          <reference field="10" count="1">
            <x v="273"/>
          </reference>
        </references>
      </pivotArea>
    </format>
    <format dxfId="867">
      <pivotArea collapsedLevelsAreSubtotals="1" fieldPosition="0">
        <references count="3">
          <reference field="0" count="0" selected="0"/>
          <reference field="3" count="1" selected="0">
            <x v="283"/>
          </reference>
          <reference field="10" count="1">
            <x v="373"/>
          </reference>
        </references>
      </pivotArea>
    </format>
    <format dxfId="866">
      <pivotArea collapsedLevelsAreSubtotals="1" fieldPosition="0">
        <references count="3">
          <reference field="0" count="0" selected="0"/>
          <reference field="3" count="1" selected="0">
            <x v="284"/>
          </reference>
          <reference field="10" count="1">
            <x v="251"/>
          </reference>
        </references>
      </pivotArea>
    </format>
    <format dxfId="865">
      <pivotArea collapsedLevelsAreSubtotals="1" fieldPosition="0">
        <references count="3">
          <reference field="0" count="0" selected="0"/>
          <reference field="3" count="1" selected="0">
            <x v="288"/>
          </reference>
          <reference field="10" count="1">
            <x v="379"/>
          </reference>
        </references>
      </pivotArea>
    </format>
    <format dxfId="864">
      <pivotArea collapsedLevelsAreSubtotals="1" fieldPosition="0">
        <references count="3">
          <reference field="0" count="0" selected="0"/>
          <reference field="3" count="1" selected="0">
            <x v="289"/>
          </reference>
          <reference field="10" count="1">
            <x v="283"/>
          </reference>
        </references>
      </pivotArea>
    </format>
    <format dxfId="863">
      <pivotArea collapsedLevelsAreSubtotals="1" fieldPosition="0">
        <references count="3">
          <reference field="0" count="0" selected="0"/>
          <reference field="3" count="1" selected="0">
            <x v="290"/>
          </reference>
          <reference field="10" count="1">
            <x v="342"/>
          </reference>
        </references>
      </pivotArea>
    </format>
    <format dxfId="862">
      <pivotArea collapsedLevelsAreSubtotals="1" fieldPosition="0">
        <references count="3">
          <reference field="0" count="0" selected="0"/>
          <reference field="3" count="1" selected="0">
            <x v="291"/>
          </reference>
          <reference field="10" count="1">
            <x v="175"/>
          </reference>
        </references>
      </pivotArea>
    </format>
    <format dxfId="861">
      <pivotArea collapsedLevelsAreSubtotals="1" fieldPosition="0">
        <references count="3">
          <reference field="0" count="0" selected="0"/>
          <reference field="3" count="1" selected="0">
            <x v="298"/>
          </reference>
          <reference field="10" count="1">
            <x v="284"/>
          </reference>
        </references>
      </pivotArea>
    </format>
    <format dxfId="860">
      <pivotArea collapsedLevelsAreSubtotals="1" fieldPosition="0">
        <references count="3">
          <reference field="0" count="0" selected="0"/>
          <reference field="3" count="1" selected="0">
            <x v="299"/>
          </reference>
          <reference field="10" count="1">
            <x v="378"/>
          </reference>
        </references>
      </pivotArea>
    </format>
    <format dxfId="859">
      <pivotArea collapsedLevelsAreSubtotals="1" fieldPosition="0">
        <references count="3">
          <reference field="0" count="0" selected="0"/>
          <reference field="3" count="1" selected="0">
            <x v="300"/>
          </reference>
          <reference field="10" count="1">
            <x v="384"/>
          </reference>
        </references>
      </pivotArea>
    </format>
    <format dxfId="858">
      <pivotArea collapsedLevelsAreSubtotals="1" fieldPosition="0">
        <references count="3">
          <reference field="0" count="0" selected="0"/>
          <reference field="3" count="1" selected="0">
            <x v="301"/>
          </reference>
          <reference field="10" count="1">
            <x v="173"/>
          </reference>
        </references>
      </pivotArea>
    </format>
    <format dxfId="857">
      <pivotArea collapsedLevelsAreSubtotals="1" fieldPosition="0">
        <references count="3">
          <reference field="0" count="0" selected="0"/>
          <reference field="3" count="1" selected="0">
            <x v="302"/>
          </reference>
          <reference field="10" count="1">
            <x v="300"/>
          </reference>
        </references>
      </pivotArea>
    </format>
    <format dxfId="856">
      <pivotArea collapsedLevelsAreSubtotals="1" fieldPosition="0">
        <references count="3">
          <reference field="0" count="0" selected="0"/>
          <reference field="3" count="1" selected="0">
            <x v="303"/>
          </reference>
          <reference field="10" count="1">
            <x v="301"/>
          </reference>
        </references>
      </pivotArea>
    </format>
    <format dxfId="855">
      <pivotArea collapsedLevelsAreSubtotals="1" fieldPosition="0">
        <references count="3">
          <reference field="0" count="0" selected="0"/>
          <reference field="3" count="1" selected="0">
            <x v="304"/>
          </reference>
          <reference field="10" count="1">
            <x v="275"/>
          </reference>
        </references>
      </pivotArea>
    </format>
    <format dxfId="854">
      <pivotArea collapsedLevelsAreSubtotals="1" fieldPosition="0">
        <references count="3">
          <reference field="0" count="0" selected="0"/>
          <reference field="3" count="1" selected="0">
            <x v="305"/>
          </reference>
          <reference field="10" count="1">
            <x v="276"/>
          </reference>
        </references>
      </pivotArea>
    </format>
    <format dxfId="853">
      <pivotArea collapsedLevelsAreSubtotals="1" fieldPosition="0">
        <references count="3">
          <reference field="0" count="0" selected="0"/>
          <reference field="3" count="1" selected="0">
            <x v="306"/>
          </reference>
          <reference field="10" count="1">
            <x v="383"/>
          </reference>
        </references>
      </pivotArea>
    </format>
    <format dxfId="852">
      <pivotArea collapsedLevelsAreSubtotals="1" fieldPosition="0">
        <references count="3">
          <reference field="0" count="0" selected="0"/>
          <reference field="3" count="1" selected="0">
            <x v="307"/>
          </reference>
          <reference field="10" count="1">
            <x v="255"/>
          </reference>
        </references>
      </pivotArea>
    </format>
    <format dxfId="851">
      <pivotArea collapsedLevelsAreSubtotals="1" fieldPosition="0">
        <references count="3">
          <reference field="0" count="0" selected="0"/>
          <reference field="3" count="1" selected="0">
            <x v="310"/>
          </reference>
          <reference field="10" count="1">
            <x v="46"/>
          </reference>
        </references>
      </pivotArea>
    </format>
    <format dxfId="850">
      <pivotArea collapsedLevelsAreSubtotals="1" fieldPosition="0">
        <references count="3">
          <reference field="0" count="0" selected="0"/>
          <reference field="3" count="1" selected="0">
            <x v="315"/>
          </reference>
          <reference field="10" count="1">
            <x v="413"/>
          </reference>
        </references>
      </pivotArea>
    </format>
    <format dxfId="849">
      <pivotArea collapsedLevelsAreSubtotals="1" fieldPosition="0">
        <references count="3">
          <reference field="0" count="0" selected="0"/>
          <reference field="3" count="1" selected="0">
            <x v="319"/>
          </reference>
          <reference field="10" count="1">
            <x v="295"/>
          </reference>
        </references>
      </pivotArea>
    </format>
    <format dxfId="848">
      <pivotArea collapsedLevelsAreSubtotals="1" fieldPosition="0">
        <references count="3">
          <reference field="0" count="0" selected="0"/>
          <reference field="3" count="1" selected="0">
            <x v="320"/>
          </reference>
          <reference field="10" count="1">
            <x v="239"/>
          </reference>
        </references>
      </pivotArea>
    </format>
    <format dxfId="847">
      <pivotArea collapsedLevelsAreSubtotals="1" fieldPosition="0">
        <references count="3">
          <reference field="0" count="0" selected="0"/>
          <reference field="3" count="1" selected="0">
            <x v="321"/>
          </reference>
          <reference field="10" count="1">
            <x v="47"/>
          </reference>
        </references>
      </pivotArea>
    </format>
    <format dxfId="846">
      <pivotArea collapsedLevelsAreSubtotals="1" fieldPosition="0">
        <references count="3">
          <reference field="0" count="0" selected="0"/>
          <reference field="3" count="1" selected="0">
            <x v="326"/>
          </reference>
          <reference field="10" count="1">
            <x v="174"/>
          </reference>
        </references>
      </pivotArea>
    </format>
    <format dxfId="845">
      <pivotArea collapsedLevelsAreSubtotals="1" fieldPosition="0">
        <references count="3">
          <reference field="0" count="0" selected="0"/>
          <reference field="3" count="1" selected="0">
            <x v="327"/>
          </reference>
          <reference field="10" count="1">
            <x v="350"/>
          </reference>
        </references>
      </pivotArea>
    </format>
    <format dxfId="844">
      <pivotArea collapsedLevelsAreSubtotals="1" fieldPosition="0">
        <references count="3">
          <reference field="0" count="0" selected="0"/>
          <reference field="3" count="1" selected="0">
            <x v="328"/>
          </reference>
          <reference field="10" count="1">
            <x v="62"/>
          </reference>
        </references>
      </pivotArea>
    </format>
    <format dxfId="843">
      <pivotArea collapsedLevelsAreSubtotals="1" fieldPosition="0">
        <references count="3">
          <reference field="0" count="0" selected="0"/>
          <reference field="3" count="1" selected="0">
            <x v="329"/>
          </reference>
          <reference field="10" count="1">
            <x v="319"/>
          </reference>
        </references>
      </pivotArea>
    </format>
    <format dxfId="842">
      <pivotArea collapsedLevelsAreSubtotals="1" fieldPosition="0">
        <references count="3">
          <reference field="0" count="0" selected="0"/>
          <reference field="3" count="1" selected="0">
            <x v="330"/>
          </reference>
          <reference field="10" count="1">
            <x v="360"/>
          </reference>
        </references>
      </pivotArea>
    </format>
    <format dxfId="841">
      <pivotArea collapsedLevelsAreSubtotals="1" fieldPosition="0">
        <references count="3">
          <reference field="0" count="0" selected="0"/>
          <reference field="3" count="1" selected="0">
            <x v="331"/>
          </reference>
          <reference field="10" count="1">
            <x v="321"/>
          </reference>
        </references>
      </pivotArea>
    </format>
    <format dxfId="840">
      <pivotArea collapsedLevelsAreSubtotals="1" fieldPosition="0">
        <references count="3">
          <reference field="0" count="0" selected="0"/>
          <reference field="3" count="1" selected="0">
            <x v="332"/>
          </reference>
          <reference field="10" count="1">
            <x v="348"/>
          </reference>
        </references>
      </pivotArea>
    </format>
    <format dxfId="839">
      <pivotArea collapsedLevelsAreSubtotals="1" fieldPosition="0">
        <references count="3">
          <reference field="0" count="0" selected="0"/>
          <reference field="3" count="1" selected="0">
            <x v="333"/>
          </reference>
          <reference field="10" count="1">
            <x v="6"/>
          </reference>
        </references>
      </pivotArea>
    </format>
    <format dxfId="838">
      <pivotArea collapsedLevelsAreSubtotals="1" fieldPosition="0">
        <references count="3">
          <reference field="0" count="0" selected="0"/>
          <reference field="3" count="1" selected="0">
            <x v="334"/>
          </reference>
          <reference field="10" count="1">
            <x v="211"/>
          </reference>
        </references>
      </pivotArea>
    </format>
    <format dxfId="837">
      <pivotArea collapsedLevelsAreSubtotals="1" fieldPosition="0">
        <references count="3">
          <reference field="0" count="0" selected="0"/>
          <reference field="3" count="1" selected="0">
            <x v="335"/>
          </reference>
          <reference field="10" count="1">
            <x v="318"/>
          </reference>
        </references>
      </pivotArea>
    </format>
    <format dxfId="836">
      <pivotArea collapsedLevelsAreSubtotals="1" fieldPosition="0">
        <references count="3">
          <reference field="0" count="0" selected="0"/>
          <reference field="3" count="1" selected="0">
            <x v="336"/>
          </reference>
          <reference field="10" count="1">
            <x v="27"/>
          </reference>
        </references>
      </pivotArea>
    </format>
    <format dxfId="835">
      <pivotArea collapsedLevelsAreSubtotals="1" fieldPosition="0">
        <references count="3">
          <reference field="0" count="0" selected="0"/>
          <reference field="3" count="1" selected="0">
            <x v="345"/>
          </reference>
          <reference field="10" count="1">
            <x v="303"/>
          </reference>
        </references>
      </pivotArea>
    </format>
    <format dxfId="834">
      <pivotArea collapsedLevelsAreSubtotals="1" fieldPosition="0">
        <references count="3">
          <reference field="0" count="0" selected="0"/>
          <reference field="3" count="1" selected="0">
            <x v="355"/>
          </reference>
          <reference field="10" count="1">
            <x v="125"/>
          </reference>
        </references>
      </pivotArea>
    </format>
    <format dxfId="833">
      <pivotArea collapsedLevelsAreSubtotals="1" fieldPosition="0">
        <references count="3">
          <reference field="0" count="0" selected="0"/>
          <reference field="3" count="1" selected="0">
            <x v="356"/>
          </reference>
          <reference field="10" count="1">
            <x v="133"/>
          </reference>
        </references>
      </pivotArea>
    </format>
    <format dxfId="832">
      <pivotArea collapsedLevelsAreSubtotals="1" fieldPosition="0">
        <references count="3">
          <reference field="0" count="0" selected="0"/>
          <reference field="3" count="1" selected="0">
            <x v="357"/>
          </reference>
          <reference field="10" count="1">
            <x v="131"/>
          </reference>
        </references>
      </pivotArea>
    </format>
    <format dxfId="831">
      <pivotArea collapsedLevelsAreSubtotals="1" fieldPosition="0">
        <references count="3">
          <reference field="0" count="0" selected="0"/>
          <reference field="3" count="1" selected="0">
            <x v="358"/>
          </reference>
          <reference field="10" count="1">
            <x v="134"/>
          </reference>
        </references>
      </pivotArea>
    </format>
    <format dxfId="830">
      <pivotArea collapsedLevelsAreSubtotals="1" fieldPosition="0">
        <references count="3">
          <reference field="0" count="0" selected="0"/>
          <reference field="3" count="1" selected="0">
            <x v="359"/>
          </reference>
          <reference field="10" count="1">
            <x v="127"/>
          </reference>
        </references>
      </pivotArea>
    </format>
    <format dxfId="829">
      <pivotArea collapsedLevelsAreSubtotals="1" fieldPosition="0">
        <references count="3">
          <reference field="0" count="0" selected="0"/>
          <reference field="3" count="1" selected="0">
            <x v="360"/>
          </reference>
          <reference field="10" count="1">
            <x v="123"/>
          </reference>
        </references>
      </pivotArea>
    </format>
    <format dxfId="828">
      <pivotArea collapsedLevelsAreSubtotals="1" fieldPosition="0">
        <references count="3">
          <reference field="0" count="0" selected="0"/>
          <reference field="3" count="1" selected="0">
            <x v="361"/>
          </reference>
          <reference field="10" count="1">
            <x v="88"/>
          </reference>
        </references>
      </pivotArea>
    </format>
    <format dxfId="827">
      <pivotArea collapsedLevelsAreSubtotals="1" fieldPosition="0">
        <references count="3">
          <reference field="0" count="0" selected="0"/>
          <reference field="3" count="1" selected="0">
            <x v="362"/>
          </reference>
          <reference field="10" count="1">
            <x v="74"/>
          </reference>
        </references>
      </pivotArea>
    </format>
    <format dxfId="826">
      <pivotArea collapsedLevelsAreSubtotals="1" fieldPosition="0">
        <references count="3">
          <reference field="0" count="0" selected="0"/>
          <reference field="3" count="1" selected="0">
            <x v="363"/>
          </reference>
          <reference field="10" count="1">
            <x v="153"/>
          </reference>
        </references>
      </pivotArea>
    </format>
    <format dxfId="825">
      <pivotArea collapsedLevelsAreSubtotals="1" fieldPosition="0">
        <references count="3">
          <reference field="0" count="0" selected="0"/>
          <reference field="3" count="1" selected="0">
            <x v="364"/>
          </reference>
          <reference field="10" count="1">
            <x v="75"/>
          </reference>
        </references>
      </pivotArea>
    </format>
    <format dxfId="824">
      <pivotArea collapsedLevelsAreSubtotals="1" fieldPosition="0">
        <references count="3">
          <reference field="0" count="0" selected="0"/>
          <reference field="3" count="1" selected="0">
            <x v="365"/>
          </reference>
          <reference field="10" count="1">
            <x v="65"/>
          </reference>
        </references>
      </pivotArea>
    </format>
    <format dxfId="823">
      <pivotArea collapsedLevelsAreSubtotals="1" fieldPosition="0">
        <references count="3">
          <reference field="0" count="0" selected="0"/>
          <reference field="3" count="1" selected="0">
            <x v="366"/>
          </reference>
          <reference field="10" count="1">
            <x v="371"/>
          </reference>
        </references>
      </pivotArea>
    </format>
    <format dxfId="822">
      <pivotArea collapsedLevelsAreSubtotals="1" fieldPosition="0">
        <references count="3">
          <reference field="0" count="0" selected="0"/>
          <reference field="3" count="1" selected="0">
            <x v="370"/>
          </reference>
          <reference field="10" count="1">
            <x v="29"/>
          </reference>
        </references>
      </pivotArea>
    </format>
    <format dxfId="821">
      <pivotArea collapsedLevelsAreSubtotals="1" fieldPosition="0">
        <references count="3">
          <reference field="0" count="0" selected="0"/>
          <reference field="3" count="1" selected="0">
            <x v="375"/>
          </reference>
          <reference field="10" count="1">
            <x v="90"/>
          </reference>
        </references>
      </pivotArea>
    </format>
    <format dxfId="820">
      <pivotArea collapsedLevelsAreSubtotals="1" fieldPosition="0">
        <references count="3">
          <reference field="0" count="0" selected="0"/>
          <reference field="3" count="1" selected="0">
            <x v="376"/>
          </reference>
          <reference field="10" count="1">
            <x v="67"/>
          </reference>
        </references>
      </pivotArea>
    </format>
    <format dxfId="819">
      <pivotArea collapsedLevelsAreSubtotals="1" fieldPosition="0">
        <references count="3">
          <reference field="0" count="0" selected="0"/>
          <reference field="3" count="1" selected="0">
            <x v="379"/>
          </reference>
          <reference field="10" count="1">
            <x v="10"/>
          </reference>
        </references>
      </pivotArea>
    </format>
    <format dxfId="818">
      <pivotArea collapsedLevelsAreSubtotals="1" fieldPosition="0">
        <references count="3">
          <reference field="0" count="0" selected="0"/>
          <reference field="3" count="1" selected="0">
            <x v="380"/>
          </reference>
          <reference field="10" count="1">
            <x v="109"/>
          </reference>
        </references>
      </pivotArea>
    </format>
    <format dxfId="817">
      <pivotArea collapsedLevelsAreSubtotals="1" fieldPosition="0">
        <references count="3">
          <reference field="0" count="0" selected="0"/>
          <reference field="3" count="1" selected="0">
            <x v="393"/>
          </reference>
          <reference field="10" count="1">
            <x v="83"/>
          </reference>
        </references>
      </pivotArea>
    </format>
    <format dxfId="816">
      <pivotArea collapsedLevelsAreSubtotals="1" fieldPosition="0">
        <references count="3">
          <reference field="0" count="0" selected="0"/>
          <reference field="3" count="1" selected="0">
            <x v="394"/>
          </reference>
          <reference field="10" count="1">
            <x v="104"/>
          </reference>
        </references>
      </pivotArea>
    </format>
    <format dxfId="815">
      <pivotArea collapsedLevelsAreSubtotals="1" fieldPosition="0">
        <references count="3">
          <reference field="0" count="0" selected="0"/>
          <reference field="3" count="1" selected="0">
            <x v="395"/>
          </reference>
          <reference field="10" count="1">
            <x v="105"/>
          </reference>
        </references>
      </pivotArea>
    </format>
    <format dxfId="814">
      <pivotArea collapsedLevelsAreSubtotals="1" fieldPosition="0">
        <references count="3">
          <reference field="0" count="0" selected="0"/>
          <reference field="3" count="1" selected="0">
            <x v="396"/>
          </reference>
          <reference field="10" count="1">
            <x v="106"/>
          </reference>
        </references>
      </pivotArea>
    </format>
    <format dxfId="813">
      <pivotArea collapsedLevelsAreSubtotals="1" fieldPosition="0">
        <references count="3">
          <reference field="0" count="0" selected="0"/>
          <reference field="3" count="1" selected="0">
            <x v="397"/>
          </reference>
          <reference field="10" count="1">
            <x v="103"/>
          </reference>
        </references>
      </pivotArea>
    </format>
    <format dxfId="812">
      <pivotArea collapsedLevelsAreSubtotals="1" fieldPosition="0">
        <references count="3">
          <reference field="0" count="0" selected="0"/>
          <reference field="3" count="1" selected="0">
            <x v="413"/>
          </reference>
          <reference field="10" count="1">
            <x v="97"/>
          </reference>
        </references>
      </pivotArea>
    </format>
    <format dxfId="811">
      <pivotArea collapsedLevelsAreSubtotals="1" fieldPosition="0">
        <references count="3">
          <reference field="0" count="0" selected="0"/>
          <reference field="3" count="1" selected="0">
            <x v="414"/>
          </reference>
          <reference field="10" count="1">
            <x v="101"/>
          </reference>
        </references>
      </pivotArea>
    </format>
    <format dxfId="810">
      <pivotArea collapsedLevelsAreSubtotals="1" fieldPosition="0">
        <references count="3">
          <reference field="0" count="0" selected="0"/>
          <reference field="3" count="1" selected="0">
            <x v="415"/>
          </reference>
          <reference field="10" count="1">
            <x v="98"/>
          </reference>
        </references>
      </pivotArea>
    </format>
    <format dxfId="809">
      <pivotArea collapsedLevelsAreSubtotals="1" fieldPosition="0">
        <references count="3">
          <reference field="0" count="0" selected="0"/>
          <reference field="3" count="1" selected="0">
            <x v="416"/>
          </reference>
          <reference field="10" count="1">
            <x v="60"/>
          </reference>
        </references>
      </pivotArea>
    </format>
    <format dxfId="808">
      <pivotArea collapsedLevelsAreSubtotals="1" fieldPosition="0">
        <references count="3">
          <reference field="0" count="0" selected="0"/>
          <reference field="3" count="1" selected="0">
            <x v="417"/>
          </reference>
          <reference field="10" count="1">
            <x v="39"/>
          </reference>
        </references>
      </pivotArea>
    </format>
    <format dxfId="807">
      <pivotArea collapsedLevelsAreSubtotals="1" fieldPosition="0">
        <references count="3">
          <reference field="0" count="0" selected="0"/>
          <reference field="3" count="1" selected="0">
            <x v="422"/>
          </reference>
          <reference field="10" count="1">
            <x v="89"/>
          </reference>
        </references>
      </pivotArea>
    </format>
    <format dxfId="806">
      <pivotArea collapsedLevelsAreSubtotals="1" fieldPosition="0">
        <references count="3">
          <reference field="0" count="0" selected="0"/>
          <reference field="3" count="1" selected="0">
            <x v="423"/>
          </reference>
          <reference field="10" count="1">
            <x v="114"/>
          </reference>
        </references>
      </pivotArea>
    </format>
    <format dxfId="805">
      <pivotArea collapsedLevelsAreSubtotals="1" fieldPosition="0">
        <references count="3">
          <reference field="0" count="0" selected="0"/>
          <reference field="3" count="1" selected="0">
            <x v="424"/>
          </reference>
          <reference field="10" count="1">
            <x v="137"/>
          </reference>
        </references>
      </pivotArea>
    </format>
    <format dxfId="804">
      <pivotArea collapsedLevelsAreSubtotals="1" fieldPosition="0">
        <references count="3">
          <reference field="0" count="0" selected="0"/>
          <reference field="3" count="1" selected="0">
            <x v="437"/>
          </reference>
          <reference field="10" count="1">
            <x v="84"/>
          </reference>
        </references>
      </pivotArea>
    </format>
    <format dxfId="803">
      <pivotArea collapsedLevelsAreSubtotals="1" fieldPosition="0">
        <references count="3">
          <reference field="0" count="0" selected="0"/>
          <reference field="3" count="1" selected="0">
            <x v="438"/>
          </reference>
          <reference field="10" count="1">
            <x v="45"/>
          </reference>
        </references>
      </pivotArea>
    </format>
    <format dxfId="802">
      <pivotArea collapsedLevelsAreSubtotals="1" fieldPosition="0">
        <references count="3">
          <reference field="0" count="0" selected="0"/>
          <reference field="3" count="1" selected="0">
            <x v="456"/>
          </reference>
          <reference field="10" count="1">
            <x v="82"/>
          </reference>
        </references>
      </pivotArea>
    </format>
    <format dxfId="801">
      <pivotArea collapsedLevelsAreSubtotals="1" fieldPosition="0">
        <references count="3">
          <reference field="0" count="0" selected="0"/>
          <reference field="3" count="1" selected="0">
            <x v="468"/>
          </reference>
          <reference field="10" count="1">
            <x v="81"/>
          </reference>
        </references>
      </pivotArea>
    </format>
    <format dxfId="800">
      <pivotArea collapsedLevelsAreSubtotals="1" fieldPosition="0">
        <references count="3">
          <reference field="0" count="0" selected="0"/>
          <reference field="3" count="1" selected="0">
            <x v="480"/>
          </reference>
          <reference field="10" count="1">
            <x v="86"/>
          </reference>
        </references>
      </pivotArea>
    </format>
    <format dxfId="799">
      <pivotArea collapsedLevelsAreSubtotals="1" fieldPosition="0">
        <references count="3">
          <reference field="0" count="0" selected="0"/>
          <reference field="3" count="1" selected="0">
            <x v="481"/>
          </reference>
          <reference field="10" count="1">
            <x v="148"/>
          </reference>
        </references>
      </pivotArea>
    </format>
    <format dxfId="798">
      <pivotArea collapsedLevelsAreSubtotals="1" fieldPosition="0">
        <references count="3">
          <reference field="0" count="0" selected="0"/>
          <reference field="3" count="1" selected="0">
            <x v="482"/>
          </reference>
          <reference field="10" count="1">
            <x v="162"/>
          </reference>
        </references>
      </pivotArea>
    </format>
    <format dxfId="797">
      <pivotArea collapsedLevelsAreSubtotals="1" fieldPosition="0">
        <references count="3">
          <reference field="0" count="0" selected="0"/>
          <reference field="3" count="1" selected="0">
            <x v="486"/>
          </reference>
          <reference field="10" count="1">
            <x v="152"/>
          </reference>
        </references>
      </pivotArea>
    </format>
    <format dxfId="796">
      <pivotArea collapsedLevelsAreSubtotals="1" fieldPosition="0">
        <references count="3">
          <reference field="0" count="0" selected="0"/>
          <reference field="3" count="1" selected="0">
            <x v="487"/>
          </reference>
          <reference field="10" count="1">
            <x v="85"/>
          </reference>
        </references>
      </pivotArea>
    </format>
    <format dxfId="795">
      <pivotArea collapsedLevelsAreSubtotals="1" fieldPosition="0">
        <references count="3">
          <reference field="0" count="0" selected="0"/>
          <reference field="3" count="1" selected="0">
            <x v="488"/>
          </reference>
          <reference field="10" count="1">
            <x v="25"/>
          </reference>
        </references>
      </pivotArea>
    </format>
    <format dxfId="794">
      <pivotArea collapsedLevelsAreSubtotals="1" fieldPosition="0">
        <references count="3">
          <reference field="0" count="0" selected="0"/>
          <reference field="3" count="1" selected="0">
            <x v="489"/>
          </reference>
          <reference field="10" count="1">
            <x v="164"/>
          </reference>
        </references>
      </pivotArea>
    </format>
    <format dxfId="793">
      <pivotArea collapsedLevelsAreSubtotals="1" fieldPosition="0">
        <references count="3">
          <reference field="0" count="0" selected="0"/>
          <reference field="3" count="1" selected="0">
            <x v="490"/>
          </reference>
          <reference field="10" count="1">
            <x v="163"/>
          </reference>
        </references>
      </pivotArea>
    </format>
    <format dxfId="792">
      <pivotArea collapsedLevelsAreSubtotals="1" fieldPosition="0">
        <references count="3">
          <reference field="0" count="0" selected="0"/>
          <reference field="3" count="1" selected="0">
            <x v="491"/>
          </reference>
          <reference field="10" count="1">
            <x v="166"/>
          </reference>
        </references>
      </pivotArea>
    </format>
    <format dxfId="791">
      <pivotArea collapsedLevelsAreSubtotals="1" fieldPosition="0">
        <references count="3">
          <reference field="0" count="0" selected="0"/>
          <reference field="3" count="1" selected="0">
            <x v="492"/>
          </reference>
          <reference field="10" count="1">
            <x v="165"/>
          </reference>
        </references>
      </pivotArea>
    </format>
    <format dxfId="790">
      <pivotArea collapsedLevelsAreSubtotals="1" fieldPosition="0">
        <references count="3">
          <reference field="0" count="0" selected="0"/>
          <reference field="3" count="1" selected="0">
            <x v="493"/>
          </reference>
          <reference field="10" count="1">
            <x v="52"/>
          </reference>
        </references>
      </pivotArea>
    </format>
    <format dxfId="789">
      <pivotArea collapsedLevelsAreSubtotals="1" fieldPosition="0">
        <references count="3">
          <reference field="0" count="0" selected="0"/>
          <reference field="3" count="1" selected="0">
            <x v="498"/>
          </reference>
          <reference field="10" count="1">
            <x v="132"/>
          </reference>
        </references>
      </pivotArea>
    </format>
    <format dxfId="788">
      <pivotArea collapsedLevelsAreSubtotals="1" fieldPosition="0">
        <references count="3">
          <reference field="0" count="0" selected="0"/>
          <reference field="3" count="1" selected="0">
            <x v="508"/>
          </reference>
          <reference field="10" count="1">
            <x v="168"/>
          </reference>
        </references>
      </pivotArea>
    </format>
    <format dxfId="787">
      <pivotArea collapsedLevelsAreSubtotals="1" fieldPosition="0">
        <references count="3">
          <reference field="0" count="0" selected="0"/>
          <reference field="3" count="1" selected="0">
            <x v="509"/>
          </reference>
          <reference field="10" count="1">
            <x v="56"/>
          </reference>
        </references>
      </pivotArea>
    </format>
    <format dxfId="786">
      <pivotArea collapsedLevelsAreSubtotals="1" fieldPosition="0">
        <references count="3">
          <reference field="0" count="0" selected="0"/>
          <reference field="3" count="1" selected="0">
            <x v="514"/>
          </reference>
          <reference field="10" count="1">
            <x v="129"/>
          </reference>
        </references>
      </pivotArea>
    </format>
    <format dxfId="785">
      <pivotArea collapsedLevelsAreSubtotals="1" fieldPosition="0">
        <references count="3">
          <reference field="0" count="0" selected="0"/>
          <reference field="3" count="1" selected="0">
            <x v="515"/>
          </reference>
          <reference field="10" count="1">
            <x v="23"/>
          </reference>
        </references>
      </pivotArea>
    </format>
    <format dxfId="784">
      <pivotArea collapsedLevelsAreSubtotals="1" fieldPosition="0">
        <references count="3">
          <reference field="0" count="0" selected="0"/>
          <reference field="3" count="1" selected="0">
            <x v="536"/>
          </reference>
          <reference field="10" count="1">
            <x v="245"/>
          </reference>
        </references>
      </pivotArea>
    </format>
    <format dxfId="783">
      <pivotArea collapsedLevelsAreSubtotals="1" fieldPosition="0">
        <references count="3">
          <reference field="0" count="0" selected="0"/>
          <reference field="3" count="1" selected="0">
            <x v="540"/>
          </reference>
          <reference field="10" count="1">
            <x v="246"/>
          </reference>
        </references>
      </pivotArea>
    </format>
    <format dxfId="782">
      <pivotArea collapsedLevelsAreSubtotals="1" fieldPosition="0">
        <references count="3">
          <reference field="0" count="0" selected="0"/>
          <reference field="3" count="1" selected="0">
            <x v="541"/>
          </reference>
          <reference field="10" count="1">
            <x v="244"/>
          </reference>
        </references>
      </pivotArea>
    </format>
    <format dxfId="781">
      <pivotArea collapsedLevelsAreSubtotals="1" fieldPosition="0">
        <references count="3">
          <reference field="0" count="0" selected="0"/>
          <reference field="3" count="1" selected="0">
            <x v="542"/>
          </reference>
          <reference field="10" count="1">
            <x v="58"/>
          </reference>
        </references>
      </pivotArea>
    </format>
    <format dxfId="780">
      <pivotArea collapsedLevelsAreSubtotals="1" fieldPosition="0">
        <references count="3">
          <reference field="0" count="0" selected="0"/>
          <reference field="3" count="1" selected="0">
            <x v="545"/>
          </reference>
          <reference field="10" count="1">
            <x v="147"/>
          </reference>
        </references>
      </pivotArea>
    </format>
    <format dxfId="779">
      <pivotArea collapsedLevelsAreSubtotals="1" fieldPosition="0">
        <references count="3">
          <reference field="0" count="0" selected="0"/>
          <reference field="3" count="1" selected="0">
            <x v="552"/>
          </reference>
          <reference field="10" count="1">
            <x v="57"/>
          </reference>
        </references>
      </pivotArea>
    </format>
    <format dxfId="778">
      <pivotArea collapsedLevelsAreSubtotals="1" fieldPosition="0">
        <references count="3">
          <reference field="0" count="0" selected="0"/>
          <reference field="3" count="1" selected="0">
            <x v="557"/>
          </reference>
          <reference field="10" count="1">
            <x v="179"/>
          </reference>
        </references>
      </pivotArea>
    </format>
    <format dxfId="777">
      <pivotArea collapsedLevelsAreSubtotals="1" fieldPosition="0">
        <references count="3">
          <reference field="0" count="0" selected="0"/>
          <reference field="3" count="1" selected="0">
            <x v="558"/>
          </reference>
          <reference field="10" count="1">
            <x v="87"/>
          </reference>
        </references>
      </pivotArea>
    </format>
    <format dxfId="776">
      <pivotArea collapsedLevelsAreSubtotals="1" fieldPosition="0">
        <references count="3">
          <reference field="0" count="0" selected="0"/>
          <reference field="3" count="1" selected="0">
            <x v="561"/>
          </reference>
          <reference field="10" count="1">
            <x v="69"/>
          </reference>
        </references>
      </pivotArea>
    </format>
    <format dxfId="775">
      <pivotArea collapsedLevelsAreSubtotals="1" fieldPosition="0">
        <references count="3">
          <reference field="0" count="0" selected="0"/>
          <reference field="3" count="1" selected="0">
            <x v="562"/>
          </reference>
          <reference field="10" count="1">
            <x v="71"/>
          </reference>
        </references>
      </pivotArea>
    </format>
    <format dxfId="774">
      <pivotArea collapsedLevelsAreSubtotals="1" fieldPosition="0">
        <references count="3">
          <reference field="0" count="0" selected="0"/>
          <reference field="3" count="1" selected="0">
            <x v="572"/>
          </reference>
          <reference field="10" count="1">
            <x v="185"/>
          </reference>
        </references>
      </pivotArea>
    </format>
    <format dxfId="773">
      <pivotArea collapsedLevelsAreSubtotals="1" fieldPosition="0">
        <references count="3">
          <reference field="0" count="0" selected="0"/>
          <reference field="3" count="1" selected="0">
            <x v="573"/>
          </reference>
          <reference field="10" count="1">
            <x v="338"/>
          </reference>
        </references>
      </pivotArea>
    </format>
    <format dxfId="772">
      <pivotArea collapsedLevelsAreSubtotals="1" fieldPosition="0">
        <references count="3">
          <reference field="0" count="0" selected="0"/>
          <reference field="3" count="1" selected="0">
            <x v="574"/>
          </reference>
          <reference field="10" count="1">
            <x v="339"/>
          </reference>
        </references>
      </pivotArea>
    </format>
    <format dxfId="771">
      <pivotArea collapsedLevelsAreSubtotals="1" fieldPosition="0">
        <references count="3">
          <reference field="0" count="0" selected="0"/>
          <reference field="3" count="1" selected="0">
            <x v="575"/>
          </reference>
          <reference field="10" count="1">
            <x v="49"/>
          </reference>
        </references>
      </pivotArea>
    </format>
    <format dxfId="770">
      <pivotArea collapsedLevelsAreSubtotals="1" fieldPosition="0">
        <references count="3">
          <reference field="0" count="0" selected="0"/>
          <reference field="3" count="1" selected="0">
            <x v="580"/>
          </reference>
          <reference field="10" count="1">
            <x v="16"/>
          </reference>
        </references>
      </pivotArea>
    </format>
    <format dxfId="769">
      <pivotArea collapsedLevelsAreSubtotals="1" fieldPosition="0">
        <references count="3">
          <reference field="0" count="0" selected="0"/>
          <reference field="3" count="1" selected="0">
            <x v="589"/>
          </reference>
          <reference field="10" count="1">
            <x v="44"/>
          </reference>
        </references>
      </pivotArea>
    </format>
    <format dxfId="768">
      <pivotArea collapsedLevelsAreSubtotals="1" fieldPosition="0">
        <references count="3">
          <reference field="0" count="0" selected="0"/>
          <reference field="3" count="1" selected="0">
            <x v="594"/>
          </reference>
          <reference field="10" count="1">
            <x v="11"/>
          </reference>
        </references>
      </pivotArea>
    </format>
    <format dxfId="767">
      <pivotArea collapsedLevelsAreSubtotals="1" fieldPosition="0">
        <references count="3">
          <reference field="0" count="0" selected="0"/>
          <reference field="3" count="1" selected="0">
            <x v="599"/>
          </reference>
          <reference field="10" count="1">
            <x v="380"/>
          </reference>
        </references>
      </pivotArea>
    </format>
    <format dxfId="766">
      <pivotArea collapsedLevelsAreSubtotals="1" fieldPosition="0">
        <references count="4">
          <reference field="4294967294" count="5" selected="0">
            <x v="1"/>
            <x v="2"/>
            <x v="3"/>
            <x v="4"/>
            <x v="5"/>
          </reference>
          <reference field="0" count="0" selected="0"/>
          <reference field="3" count="1" selected="0">
            <x v="600"/>
          </reference>
          <reference field="10" count="1">
            <x v="202"/>
          </reference>
        </references>
      </pivotArea>
    </format>
    <format dxfId="765">
      <pivotArea collapsedLevelsAreSubtotals="1" fieldPosition="0">
        <references count="4">
          <reference field="4294967294" count="1" selected="0">
            <x v="0"/>
          </reference>
          <reference field="0" count="0" selected="0"/>
          <reference field="3" count="1" selected="0">
            <x v="600"/>
          </reference>
          <reference field="10" count="1">
            <x v="202"/>
          </reference>
        </references>
      </pivotArea>
    </format>
    <format dxfId="764">
      <pivotArea collapsedLevelsAreSubtotals="1" fieldPosition="0">
        <references count="3">
          <reference field="0" count="0" selected="0"/>
          <reference field="3" count="1" selected="0">
            <x v="601"/>
          </reference>
          <reference field="10" count="1">
            <x v="314"/>
          </reference>
        </references>
      </pivotArea>
    </format>
    <format dxfId="763">
      <pivotArea collapsedLevelsAreSubtotals="1" fieldPosition="0">
        <references count="3">
          <reference field="0" count="0" selected="0"/>
          <reference field="3" count="1" selected="0">
            <x v="602"/>
          </reference>
          <reference field="10" count="1">
            <x v="261"/>
          </reference>
        </references>
      </pivotArea>
    </format>
    <format dxfId="762">
      <pivotArea collapsedLevelsAreSubtotals="1" fieldPosition="0">
        <references count="3">
          <reference field="0" count="0" selected="0"/>
          <reference field="3" count="1" selected="0">
            <x v="603"/>
          </reference>
          <reference field="10" count="1">
            <x v="43"/>
          </reference>
        </references>
      </pivotArea>
    </format>
    <format dxfId="761">
      <pivotArea collapsedLevelsAreSubtotals="1" fieldPosition="0">
        <references count="3">
          <reference field="0" count="0" selected="0"/>
          <reference field="3" count="1" selected="0">
            <x v="608"/>
          </reference>
          <reference field="10" count="1">
            <x v="19"/>
          </reference>
        </references>
      </pivotArea>
    </format>
    <format dxfId="760">
      <pivotArea collapsedLevelsAreSubtotals="1" fieldPosition="0">
        <references count="3">
          <reference field="0" count="0" selected="0"/>
          <reference field="3" count="1" selected="0">
            <x v="613"/>
          </reference>
          <reference field="10" count="1">
            <x v="260"/>
          </reference>
        </references>
      </pivotArea>
    </format>
    <format dxfId="759">
      <pivotArea collapsedLevelsAreSubtotals="1" fieldPosition="0">
        <references count="3">
          <reference field="0" count="0" selected="0"/>
          <reference field="3" count="1" selected="0">
            <x v="614"/>
          </reference>
          <reference field="10" count="1">
            <x v="54"/>
          </reference>
        </references>
      </pivotArea>
    </format>
    <format dxfId="758">
      <pivotArea collapsedLevelsAreSubtotals="1" fieldPosition="0">
        <references count="3">
          <reference field="0" count="0" selected="0"/>
          <reference field="3" count="1" selected="0">
            <x v="619"/>
          </reference>
          <reference field="10" count="1">
            <x v="21"/>
          </reference>
        </references>
      </pivotArea>
    </format>
    <format dxfId="757">
      <pivotArea collapsedLevelsAreSubtotals="1" fieldPosition="0">
        <references count="3">
          <reference field="0" count="0" selected="0"/>
          <reference field="3" count="1" selected="0">
            <x v="624"/>
          </reference>
          <reference field="10" count="1">
            <x v="259"/>
          </reference>
        </references>
      </pivotArea>
    </format>
    <format dxfId="756">
      <pivotArea collapsedLevelsAreSubtotals="1" fieldPosition="0">
        <references count="3">
          <reference field="0" count="0" selected="0"/>
          <reference field="3" count="1" selected="0">
            <x v="625"/>
          </reference>
          <reference field="10" count="1">
            <x v="53"/>
          </reference>
        </references>
      </pivotArea>
    </format>
    <format dxfId="755">
      <pivotArea collapsedLevelsAreSubtotals="1" fieldPosition="0">
        <references count="3">
          <reference field="0" count="0" selected="0"/>
          <reference field="3" count="1" selected="0">
            <x v="630"/>
          </reference>
          <reference field="10" count="1">
            <x v="15"/>
          </reference>
        </references>
      </pivotArea>
    </format>
    <format dxfId="754">
      <pivotArea collapsedLevelsAreSubtotals="1" fieldPosition="0">
        <references count="3">
          <reference field="0" count="0" selected="0"/>
          <reference field="3" count="1" selected="0">
            <x v="633"/>
          </reference>
          <reference field="10" count="1">
            <x v="331"/>
          </reference>
        </references>
      </pivotArea>
    </format>
    <format dxfId="753">
      <pivotArea collapsedLevelsAreSubtotals="1" fieldPosition="0">
        <references count="3">
          <reference field="0" count="0" selected="0"/>
          <reference field="3" count="1" selected="0">
            <x v="638"/>
          </reference>
          <reference field="10" count="1">
            <x v="51"/>
          </reference>
        </references>
      </pivotArea>
    </format>
    <format dxfId="752">
      <pivotArea collapsedLevelsAreSubtotals="1" fieldPosition="0">
        <references count="3">
          <reference field="0" count="0" selected="0"/>
          <reference field="3" count="1" selected="0">
            <x v="643"/>
          </reference>
          <reference field="10" count="1">
            <x v="5"/>
          </reference>
        </references>
      </pivotArea>
    </format>
    <format dxfId="751">
      <pivotArea collapsedLevelsAreSubtotals="1" fieldPosition="0">
        <references count="3">
          <reference field="0" count="0" selected="0"/>
          <reference field="3" count="1" selected="0">
            <x v="646"/>
          </reference>
          <reference field="10" count="1">
            <x v="250"/>
          </reference>
        </references>
      </pivotArea>
    </format>
    <format dxfId="750">
      <pivotArea collapsedLevelsAreSubtotals="1" fieldPosition="0">
        <references count="3">
          <reference field="0" count="0" selected="0"/>
          <reference field="3" count="1" selected="0">
            <x v="647"/>
          </reference>
          <reference field="10" count="1">
            <x v="61"/>
          </reference>
        </references>
      </pivotArea>
    </format>
    <format dxfId="749">
      <pivotArea collapsedLevelsAreSubtotals="1" fieldPosition="0">
        <references count="3">
          <reference field="0" count="0" selected="0"/>
          <reference field="3" count="1" selected="0">
            <x v="650"/>
          </reference>
          <reference field="10" count="1">
            <x v="243"/>
          </reference>
        </references>
      </pivotArea>
    </format>
    <format dxfId="748">
      <pivotArea collapsedLevelsAreSubtotals="1" fieldPosition="0">
        <references count="3">
          <reference field="0" count="0" selected="0"/>
          <reference field="3" count="1" selected="0">
            <x v="651"/>
          </reference>
          <reference field="10" count="1">
            <x v="298"/>
          </reference>
        </references>
      </pivotArea>
    </format>
    <format dxfId="747">
      <pivotArea collapsedLevelsAreSubtotals="1" fieldPosition="0">
        <references count="3">
          <reference field="0" count="0" selected="0"/>
          <reference field="3" count="1" selected="0">
            <x v="652"/>
          </reference>
          <reference field="10" count="1">
            <x v="207"/>
          </reference>
        </references>
      </pivotArea>
    </format>
    <format dxfId="746">
      <pivotArea collapsedLevelsAreSubtotals="1" fieldPosition="0">
        <references count="3">
          <reference field="0" count="0" selected="0"/>
          <reference field="3" count="1" selected="0">
            <x v="653"/>
          </reference>
          <reference field="10" count="1">
            <x v="48"/>
          </reference>
        </references>
      </pivotArea>
    </format>
    <format dxfId="745">
      <pivotArea collapsedLevelsAreSubtotals="1" fieldPosition="0">
        <references count="3">
          <reference field="0" count="0" selected="0"/>
          <reference field="3" count="1" selected="0">
            <x v="658"/>
          </reference>
          <reference field="10" count="1">
            <x v="409"/>
          </reference>
        </references>
      </pivotArea>
    </format>
    <format dxfId="744">
      <pivotArea collapsedLevelsAreSubtotals="1" fieldPosition="0">
        <references count="3">
          <reference field="0" count="0" selected="0"/>
          <reference field="3" count="1" selected="0">
            <x v="659"/>
          </reference>
          <reference field="10" count="1">
            <x v="126"/>
          </reference>
        </references>
      </pivotArea>
    </format>
    <format dxfId="743">
      <pivotArea collapsedLevelsAreSubtotals="1" fieldPosition="0">
        <references count="3">
          <reference field="0" count="0" selected="0"/>
          <reference field="3" count="1" selected="0">
            <x v="668"/>
          </reference>
          <reference field="10" count="1">
            <x v="233"/>
          </reference>
        </references>
      </pivotArea>
    </format>
    <format dxfId="742">
      <pivotArea collapsedLevelsAreSubtotals="1" fieldPosition="0">
        <references count="3">
          <reference field="0" count="0" selected="0"/>
          <reference field="3" count="1" selected="0">
            <x v="669"/>
          </reference>
          <reference field="10" count="1">
            <x v="341"/>
          </reference>
        </references>
      </pivotArea>
    </format>
    <format dxfId="741">
      <pivotArea collapsedLevelsAreSubtotals="1" fieldPosition="0">
        <references count="3">
          <reference field="0" count="0" selected="0"/>
          <reference field="3" count="1" selected="0">
            <x v="670"/>
          </reference>
          <reference field="10" count="1">
            <x v="167"/>
          </reference>
        </references>
      </pivotArea>
    </format>
    <format dxfId="740">
      <pivotArea collapsedLevelsAreSubtotals="1" fieldPosition="0">
        <references count="3">
          <reference field="0" count="0" selected="0"/>
          <reference field="3" count="1" selected="0">
            <x v="671"/>
          </reference>
          <reference field="10" count="1">
            <x v="55"/>
          </reference>
        </references>
      </pivotArea>
    </format>
    <format dxfId="739">
      <pivotArea collapsedLevelsAreSubtotals="1" fieldPosition="0">
        <references count="3">
          <reference field="0" count="0" selected="0"/>
          <reference field="3" count="1" selected="0">
            <x v="676"/>
          </reference>
          <reference field="10" count="1">
            <x v="22"/>
          </reference>
        </references>
      </pivotArea>
    </format>
    <format dxfId="738">
      <pivotArea collapsedLevelsAreSubtotals="1" fieldPosition="0">
        <references count="3">
          <reference field="0" count="0" selected="0"/>
          <reference field="3" count="1" selected="0">
            <x v="677"/>
          </reference>
          <reference field="10" count="1">
            <x v="2"/>
          </reference>
        </references>
      </pivotArea>
    </format>
    <format dxfId="737">
      <pivotArea collapsedLevelsAreSubtotals="1" fieldPosition="0">
        <references count="3">
          <reference field="0" count="0" selected="0"/>
          <reference field="3" count="1" selected="0">
            <x v="678"/>
          </reference>
          <reference field="10" count="1">
            <x v="391"/>
          </reference>
        </references>
      </pivotArea>
    </format>
    <format dxfId="736">
      <pivotArea collapsedLevelsAreSubtotals="1" fieldPosition="0">
        <references count="3">
          <reference field="0" count="0" selected="0"/>
          <reference field="3" count="1" selected="0">
            <x v="679"/>
          </reference>
          <reference field="10" count="1">
            <x v="398"/>
          </reference>
        </references>
      </pivotArea>
    </format>
    <format dxfId="735">
      <pivotArea collapsedLevelsAreSubtotals="1" fieldPosition="0">
        <references count="3">
          <reference field="0" count="0" selected="0"/>
          <reference field="3" count="1" selected="0">
            <x v="680"/>
          </reference>
          <reference field="10" count="1">
            <x v="399"/>
          </reference>
        </references>
      </pivotArea>
    </format>
    <format dxfId="734">
      <pivotArea collapsedLevelsAreSubtotals="1" fieldPosition="0">
        <references count="3">
          <reference field="0" count="0" selected="0"/>
          <reference field="3" count="1" selected="0">
            <x v="684"/>
          </reference>
          <reference field="10" count="1">
            <x v="347"/>
          </reference>
        </references>
      </pivotArea>
    </format>
    <format dxfId="733">
      <pivotArea collapsedLevelsAreSubtotals="1" fieldPosition="0">
        <references count="3">
          <reference field="0" count="0" selected="0"/>
          <reference field="3" count="1" selected="0">
            <x v="687"/>
          </reference>
          <reference field="10" count="1">
            <x v="201"/>
          </reference>
        </references>
      </pivotArea>
    </format>
    <format dxfId="732">
      <pivotArea collapsedLevelsAreSubtotals="1" fieldPosition="0">
        <references count="3">
          <reference field="0" count="0" selected="0"/>
          <reference field="3" count="1" selected="0">
            <x v="688"/>
          </reference>
          <reference field="10" count="1">
            <x v="196"/>
          </reference>
        </references>
      </pivotArea>
    </format>
    <format dxfId="731">
      <pivotArea collapsedLevelsAreSubtotals="1" fieldPosition="0">
        <references count="3">
          <reference field="0" count="0" selected="0"/>
          <reference field="3" count="1" selected="0">
            <x v="689"/>
          </reference>
          <reference field="10" count="1">
            <x v="390"/>
          </reference>
        </references>
      </pivotArea>
    </format>
    <format dxfId="730">
      <pivotArea collapsedLevelsAreSubtotals="1" fieldPosition="0">
        <references count="3">
          <reference field="0" count="0" selected="0"/>
          <reference field="3" count="1" selected="0">
            <x v="690"/>
          </reference>
          <reference field="10" count="1">
            <x v="79"/>
          </reference>
        </references>
      </pivotArea>
    </format>
    <format dxfId="729">
      <pivotArea collapsedLevelsAreSubtotals="1" fieldPosition="0">
        <references count="3">
          <reference field="0" count="0" selected="0"/>
          <reference field="3" count="1" selected="0">
            <x v="693"/>
          </reference>
          <reference field="10" count="1">
            <x v="269"/>
          </reference>
        </references>
      </pivotArea>
    </format>
    <format dxfId="728">
      <pivotArea collapsedLevelsAreSubtotals="1" fieldPosition="0">
        <references count="3">
          <reference field="0" count="0" selected="0"/>
          <reference field="3" count="1" selected="0">
            <x v="694"/>
          </reference>
          <reference field="10" count="1">
            <x v="389"/>
          </reference>
        </references>
      </pivotArea>
    </format>
    <format dxfId="727">
      <pivotArea collapsedLevelsAreSubtotals="1" fieldPosition="0">
        <references count="3">
          <reference field="0" count="0" selected="0"/>
          <reference field="3" count="1" selected="0">
            <x v="695"/>
          </reference>
          <reference field="10" count="1">
            <x v="415"/>
          </reference>
        </references>
      </pivotArea>
    </format>
    <format dxfId="726">
      <pivotArea collapsedLevelsAreSubtotals="1" fieldPosition="0">
        <references count="3">
          <reference field="0" count="0" selected="0"/>
          <reference field="3" count="1" selected="0">
            <x v="696"/>
          </reference>
          <reference field="10" count="1">
            <x v="33"/>
          </reference>
        </references>
      </pivotArea>
    </format>
    <format dxfId="725">
      <pivotArea collapsedLevelsAreSubtotals="1" fieldPosition="0">
        <references count="3">
          <reference field="0" count="0" selected="0"/>
          <reference field="3" count="1" selected="0">
            <x v="701"/>
          </reference>
          <reference field="10" count="1">
            <x v="220"/>
          </reference>
        </references>
      </pivotArea>
    </format>
    <format dxfId="724">
      <pivotArea collapsedLevelsAreSubtotals="1" fieldPosition="0">
        <references count="3">
          <reference field="0" count="0" selected="0"/>
          <reference field="3" count="1" selected="0">
            <x v="702"/>
          </reference>
          <reference field="10" count="1">
            <x v="213"/>
          </reference>
        </references>
      </pivotArea>
    </format>
    <format dxfId="723">
      <pivotArea collapsedLevelsAreSubtotals="1" fieldPosition="0">
        <references count="3">
          <reference field="0" count="0" selected="0"/>
          <reference field="3" count="1" selected="0">
            <x v="703"/>
          </reference>
          <reference field="10" count="1">
            <x v="219"/>
          </reference>
        </references>
      </pivotArea>
    </format>
    <format dxfId="722">
      <pivotArea collapsedLevelsAreSubtotals="1" fieldPosition="0">
        <references count="3">
          <reference field="0" count="0" selected="0"/>
          <reference field="3" count="1" selected="0">
            <x v="704"/>
          </reference>
          <reference field="10" count="1">
            <x v="375"/>
          </reference>
        </references>
      </pivotArea>
    </format>
    <format dxfId="721">
      <pivotArea collapsedLevelsAreSubtotals="1" fieldPosition="0">
        <references count="3">
          <reference field="0" count="0" selected="0"/>
          <reference field="3" count="1" selected="0">
            <x v="705"/>
          </reference>
          <reference field="10" count="1">
            <x v="376"/>
          </reference>
        </references>
      </pivotArea>
    </format>
    <format dxfId="720">
      <pivotArea collapsedLevelsAreSubtotals="1" fieldPosition="0">
        <references count="3">
          <reference field="0" count="0" selected="0"/>
          <reference field="3" count="1" selected="0">
            <x v="706"/>
          </reference>
          <reference field="10" count="1">
            <x v="31"/>
          </reference>
        </references>
      </pivotArea>
    </format>
    <format dxfId="719">
      <pivotArea collapsedLevelsAreSubtotals="1" fieldPosition="0">
        <references count="3">
          <reference field="0" count="0" selected="0"/>
          <reference field="3" count="1" selected="0">
            <x v="711"/>
          </reference>
          <reference field="10" count="1">
            <x v="8"/>
          </reference>
        </references>
      </pivotArea>
    </format>
    <format dxfId="718">
      <pivotArea collapsedLevelsAreSubtotals="1" fieldPosition="0">
        <references count="3">
          <reference field="0" count="0" selected="0"/>
          <reference field="3" count="1" selected="0">
            <x v="712"/>
          </reference>
          <reference field="10" count="1">
            <x v="26"/>
          </reference>
        </references>
      </pivotArea>
    </format>
    <format dxfId="717">
      <pivotArea collapsedLevelsAreSubtotals="1" fieldPosition="0">
        <references count="3">
          <reference field="0" count="0" selected="0"/>
          <reference field="3" count="1" selected="0">
            <x v="713"/>
          </reference>
          <reference field="10" count="1">
            <x v="381"/>
          </reference>
        </references>
      </pivotArea>
    </format>
    <format dxfId="716">
      <pivotArea collapsedLevelsAreSubtotals="1" fieldPosition="0">
        <references count="3">
          <reference field="0" count="0" selected="0"/>
          <reference field="3" count="1" selected="0">
            <x v="714"/>
          </reference>
          <reference field="10" count="1">
            <x v="358"/>
          </reference>
        </references>
      </pivotArea>
    </format>
    <format dxfId="715">
      <pivotArea collapsedLevelsAreSubtotals="1" fieldPosition="0">
        <references count="3">
          <reference field="0" count="0" selected="0"/>
          <reference field="3" count="1" selected="0">
            <x v="715"/>
          </reference>
          <reference field="10" count="1">
            <x v="302"/>
          </reference>
        </references>
      </pivotArea>
    </format>
    <format dxfId="714">
      <pivotArea collapsedLevelsAreSubtotals="1" fieldPosition="0">
        <references count="3">
          <reference field="0" count="0" selected="0"/>
          <reference field="3" count="1" selected="0">
            <x v="716"/>
          </reference>
          <reference field="10" count="1">
            <x v="349"/>
          </reference>
        </references>
      </pivotArea>
    </format>
    <format dxfId="713">
      <pivotArea collapsedLevelsAreSubtotals="1" fieldPosition="0">
        <references count="3">
          <reference field="0" count="0" selected="0"/>
          <reference field="3" count="1" selected="0">
            <x v="717"/>
          </reference>
          <reference field="10" count="1">
            <x v="20"/>
          </reference>
        </references>
      </pivotArea>
    </format>
    <format dxfId="712">
      <pivotArea collapsedLevelsAreSubtotals="1" fieldPosition="0">
        <references count="3">
          <reference field="0" count="0" selected="0"/>
          <reference field="3" count="1" selected="0">
            <x v="718"/>
          </reference>
          <reference field="10" count="1">
            <x v="274"/>
          </reference>
        </references>
      </pivotArea>
    </format>
    <format dxfId="711">
      <pivotArea collapsedLevelsAreSubtotals="1" fieldPosition="0">
        <references count="3">
          <reference field="0" count="0" selected="0"/>
          <reference field="3" count="1" selected="0">
            <x v="719"/>
          </reference>
          <reference field="10" count="1">
            <x v="78"/>
          </reference>
        </references>
      </pivotArea>
    </format>
    <format dxfId="710">
      <pivotArea collapsedLevelsAreSubtotals="1" fieldPosition="0">
        <references count="3">
          <reference field="0" count="0" selected="0"/>
          <reference field="3" count="1" selected="0">
            <x v="720"/>
          </reference>
          <reference field="10" count="1">
            <x v="14"/>
          </reference>
        </references>
      </pivotArea>
    </format>
    <format dxfId="709">
      <pivotArea collapsedLevelsAreSubtotals="1" fieldPosition="0">
        <references count="3">
          <reference field="0" count="0" selected="0"/>
          <reference field="3" count="1" selected="0">
            <x v="721"/>
          </reference>
          <reference field="10" count="1">
            <x v="400"/>
          </reference>
        </references>
      </pivotArea>
    </format>
    <format dxfId="708">
      <pivotArea collapsedLevelsAreSubtotals="1" fieldPosition="0">
        <references count="3">
          <reference field="0" count="0" selected="0"/>
          <reference field="3" count="1" selected="0">
            <x v="722"/>
          </reference>
          <reference field="10" count="1">
            <x v="18"/>
          </reference>
        </references>
      </pivotArea>
    </format>
    <format dxfId="707">
      <pivotArea collapsedLevelsAreSubtotals="1" fieldPosition="0">
        <references count="3">
          <reference field="0" count="0" selected="0"/>
          <reference field="3" count="1" selected="0">
            <x v="723"/>
          </reference>
          <reference field="10" count="1">
            <x v="299"/>
          </reference>
        </references>
      </pivotArea>
    </format>
    <format dxfId="706">
      <pivotArea collapsedLevelsAreSubtotals="1" fieldPosition="0">
        <references count="3">
          <reference field="0" count="0" selected="0"/>
          <reference field="3" count="1" selected="0">
            <x v="724"/>
          </reference>
          <reference field="10" count="1">
            <x v="34"/>
          </reference>
        </references>
      </pivotArea>
    </format>
    <format dxfId="705">
      <pivotArea collapsedLevelsAreSubtotals="1" fieldPosition="0">
        <references count="3">
          <reference field="0" count="0" selected="0"/>
          <reference field="3" count="1" selected="0">
            <x v="729"/>
          </reference>
          <reference field="10" count="1">
            <x v="7"/>
          </reference>
        </references>
      </pivotArea>
    </format>
    <format dxfId="704">
      <pivotArea collapsedLevelsAreSubtotals="1" fieldPosition="0">
        <references count="3">
          <reference field="0" count="0" selected="0"/>
          <reference field="3" count="1" selected="0">
            <x v="730"/>
          </reference>
          <reference field="10" count="1">
            <x v="169"/>
          </reference>
        </references>
      </pivotArea>
    </format>
    <format dxfId="703">
      <pivotArea collapsedLevelsAreSubtotals="1" fieldPosition="0">
        <references count="3">
          <reference field="0" count="0" selected="0"/>
          <reference field="3" count="1" selected="0">
            <x v="731"/>
          </reference>
          <reference field="10" count="1">
            <x v="12"/>
          </reference>
        </references>
      </pivotArea>
    </format>
    <format dxfId="702">
      <pivotArea collapsedLevelsAreSubtotals="1" fieldPosition="0">
        <references count="3">
          <reference field="0" count="0" selected="0"/>
          <reference field="3" count="1" selected="0">
            <x v="735"/>
          </reference>
          <reference field="10" count="1">
            <x v="32"/>
          </reference>
        </references>
      </pivotArea>
    </format>
    <format dxfId="701">
      <pivotArea collapsedLevelsAreSubtotals="1" fieldPosition="0">
        <references count="3">
          <reference field="0" count="0" selected="0"/>
          <reference field="3" count="1" selected="0">
            <x v="740"/>
          </reference>
          <reference field="10" count="1">
            <x v="17"/>
          </reference>
        </references>
      </pivotArea>
    </format>
    <format dxfId="700">
      <pivotArea collapsedLevelsAreSubtotals="1" fieldPosition="0">
        <references count="3">
          <reference field="0" count="0" selected="0"/>
          <reference field="3" count="1" selected="0">
            <x v="741"/>
          </reference>
          <reference field="10" count="1">
            <x v="234"/>
          </reference>
        </references>
      </pivotArea>
    </format>
    <format dxfId="699">
      <pivotArea collapsedLevelsAreSubtotals="1" fieldPosition="0">
        <references count="3">
          <reference field="0" count="0" selected="0"/>
          <reference field="3" count="1" selected="0">
            <x v="742"/>
          </reference>
          <reference field="10" count="1">
            <x v="242"/>
          </reference>
        </references>
      </pivotArea>
    </format>
    <format dxfId="698">
      <pivotArea collapsedLevelsAreSubtotals="1" fieldPosition="0">
        <references count="3">
          <reference field="0" count="0" selected="0"/>
          <reference field="3" count="1" selected="0">
            <x v="745"/>
          </reference>
          <reference field="10" count="1">
            <x v="401"/>
          </reference>
        </references>
      </pivotArea>
    </format>
    <format dxfId="697">
      <pivotArea collapsedLevelsAreSubtotals="1" fieldPosition="0">
        <references count="3">
          <reference field="0" count="0" selected="0"/>
          <reference field="3" count="1" selected="0">
            <x v="746"/>
          </reference>
          <reference field="10" count="1">
            <x v="182"/>
          </reference>
        </references>
      </pivotArea>
    </format>
    <format dxfId="696">
      <pivotArea collapsedLevelsAreSubtotals="1" fieldPosition="0">
        <references count="3">
          <reference field="0" count="0" selected="0"/>
          <reference field="3" count="1" selected="0">
            <x v="747"/>
          </reference>
          <reference field="10" count="1">
            <x v="9"/>
          </reference>
        </references>
      </pivotArea>
    </format>
    <format dxfId="695">
      <pivotArea collapsedLevelsAreSubtotals="1" fieldPosition="0">
        <references count="3">
          <reference field="0" count="0" selected="0"/>
          <reference field="3" count="1" selected="0">
            <x v="748"/>
          </reference>
          <reference field="10" count="1">
            <x v="265"/>
          </reference>
        </references>
      </pivotArea>
    </format>
    <format dxfId="694">
      <pivotArea collapsedLevelsAreSubtotals="1" fieldPosition="0">
        <references count="3">
          <reference field="0" count="0" selected="0"/>
          <reference field="3" count="1" selected="0">
            <x v="749"/>
          </reference>
          <reference field="10" count="1">
            <x v="266"/>
          </reference>
        </references>
      </pivotArea>
    </format>
    <format dxfId="693">
      <pivotArea collapsedLevelsAreSubtotals="1" fieldPosition="0">
        <references count="3">
          <reference field="0" count="0" selected="0"/>
          <reference field="3" count="1" selected="0">
            <x v="750"/>
          </reference>
          <reference field="10" count="1">
            <x v="271"/>
          </reference>
        </references>
      </pivotArea>
    </format>
    <format dxfId="692">
      <pivotArea collapsedLevelsAreSubtotals="1" fieldPosition="0">
        <references count="3">
          <reference field="0" count="0" selected="0"/>
          <reference field="3" count="1" selected="0">
            <x v="751"/>
          </reference>
          <reference field="10" count="1">
            <x v="35"/>
          </reference>
        </references>
      </pivotArea>
    </format>
    <format dxfId="691">
      <pivotArea collapsedLevelsAreSubtotals="1" fieldPosition="0">
        <references count="3">
          <reference field="0" count="0" selected="0"/>
          <reference field="3" count="1" selected="0">
            <x v="756"/>
          </reference>
          <reference field="10" count="1">
            <x v="4"/>
          </reference>
        </references>
      </pivotArea>
    </format>
    <format dxfId="690">
      <pivotArea collapsedLevelsAreSubtotals="1" fieldPosition="0">
        <references count="3">
          <reference field="0" count="0" selected="0"/>
          <reference field="3" count="1" selected="0">
            <x v="763"/>
          </reference>
          <reference field="10" count="1">
            <x v="178"/>
          </reference>
        </references>
      </pivotArea>
    </format>
    <format dxfId="689">
      <pivotArea collapsedLevelsAreSubtotals="1" fieldPosition="0">
        <references count="3">
          <reference field="0" count="0" selected="0"/>
          <reference field="3" count="1" selected="0">
            <x v="764"/>
          </reference>
          <reference field="10" count="1">
            <x v="210"/>
          </reference>
        </references>
      </pivotArea>
    </format>
    <format dxfId="688">
      <pivotArea collapsedLevelsAreSubtotals="1" fieldPosition="0">
        <references count="3">
          <reference field="0" count="0" selected="0"/>
          <reference field="3" count="1" selected="0">
            <x v="765"/>
          </reference>
          <reference field="10" count="1">
            <x v="208"/>
          </reference>
        </references>
      </pivotArea>
    </format>
    <format dxfId="687">
      <pivotArea collapsedLevelsAreSubtotals="1" fieldPosition="0">
        <references count="3">
          <reference field="0" count="0" selected="0"/>
          <reference field="3" count="1" selected="0">
            <x v="768"/>
          </reference>
          <reference field="10" count="1">
            <x v="50"/>
          </reference>
        </references>
      </pivotArea>
    </format>
    <format dxfId="686">
      <pivotArea dataOnly="0" labelOnly="1" fieldPosition="0">
        <references count="2">
          <reference field="0" count="0" selected="0"/>
          <reference field="3" count="1">
            <x v="53"/>
          </reference>
        </references>
      </pivotArea>
    </format>
    <format dxfId="685">
      <pivotArea dataOnly="0" labelOnly="1" fieldPosition="0">
        <references count="4">
          <reference field="0" count="0" selected="0"/>
          <reference field="3" count="1" selected="0">
            <x v="5"/>
          </reference>
          <reference field="10" count="1" selected="0">
            <x v="418"/>
          </reference>
          <reference field="11" count="1">
            <x v="1"/>
          </reference>
        </references>
      </pivotArea>
    </format>
    <format dxfId="684">
      <pivotArea dataOnly="0" labelOnly="1" fieldPosition="0">
        <references count="4">
          <reference field="0" count="0" selected="0"/>
          <reference field="3" count="1" selected="0">
            <x v="5"/>
          </reference>
          <reference field="10" count="1" selected="0">
            <x v="418"/>
          </reference>
          <reference field="11" count="1">
            <x v="1"/>
          </reference>
        </references>
      </pivotArea>
    </format>
    <format dxfId="683">
      <pivotArea dataOnly="0" labelOnly="1" fieldPosition="0">
        <references count="1">
          <reference field="11" count="0"/>
        </references>
      </pivotArea>
    </format>
    <format dxfId="682">
      <pivotArea dataOnly="0" labelOnly="1" fieldPosition="0">
        <references count="1">
          <reference field="11" count="0"/>
        </references>
      </pivotArea>
    </format>
    <format dxfId="681">
      <pivotArea collapsedLevelsAreSubtotals="1" fieldPosition="0">
        <references count="4">
          <reference field="4294967294" count="1" selected="0">
            <x v="0"/>
          </reference>
          <reference field="0" count="0" selected="0"/>
          <reference field="3" count="1" selected="0">
            <x v="5"/>
          </reference>
          <reference field="10" count="1">
            <x v="418"/>
          </reference>
        </references>
      </pivotArea>
    </format>
    <format dxfId="680">
      <pivotArea collapsedLevelsAreSubtotals="1" fieldPosition="0">
        <references count="4">
          <reference field="4294967294" count="1" selected="0">
            <x v="0"/>
          </reference>
          <reference field="0" count="0" selected="0"/>
          <reference field="3" count="1" selected="0">
            <x v="5"/>
          </reference>
          <reference field="10" count="1">
            <x v="418"/>
          </reference>
        </references>
      </pivotArea>
    </format>
    <format dxfId="679">
      <pivotArea collapsedLevelsAreSubtotals="1" fieldPosition="0">
        <references count="3">
          <reference field="4294967294" count="2" selected="0">
            <x v="0"/>
            <x v="1"/>
          </reference>
          <reference field="0" count="0" selected="0"/>
          <reference field="3" count="1">
            <x v="5"/>
          </reference>
        </references>
      </pivotArea>
    </format>
    <format dxfId="678">
      <pivotArea collapsedLevelsAreSubtotals="1" fieldPosition="0">
        <references count="4">
          <reference field="4294967294" count="1" selected="0">
            <x v="1"/>
          </reference>
          <reference field="0" count="0" selected="0"/>
          <reference field="3" count="1" selected="0">
            <x v="5"/>
          </reference>
          <reference field="10" count="1">
            <x v="418"/>
          </reference>
        </references>
      </pivotArea>
    </format>
    <format dxfId="677">
      <pivotArea collapsedLevelsAreSubtotals="1" fieldPosition="0">
        <references count="3">
          <reference field="4294967294" count="2" selected="0">
            <x v="0"/>
            <x v="1"/>
          </reference>
          <reference field="0" count="0" selected="0"/>
          <reference field="3" count="1">
            <x v="5"/>
          </reference>
        </references>
      </pivotArea>
    </format>
    <format dxfId="676">
      <pivotArea collapsedLevelsAreSubtotals="1" fieldPosition="0">
        <references count="4">
          <reference field="4294967294" count="2" selected="0">
            <x v="0"/>
            <x v="1"/>
          </reference>
          <reference field="0" count="0" selected="0"/>
          <reference field="3" count="1" selected="0">
            <x v="5"/>
          </reference>
          <reference field="10" count="1">
            <x v="418"/>
          </reference>
        </references>
      </pivotArea>
    </format>
    <format dxfId="675">
      <pivotArea collapsedLevelsAreSubtotals="1" fieldPosition="0">
        <references count="4">
          <reference field="0" count="0" selected="0"/>
          <reference field="3" count="1" selected="0">
            <x v="5"/>
          </reference>
          <reference field="10" count="1" selected="0">
            <x v="418"/>
          </reference>
          <reference field="11" count="1">
            <x v="1"/>
          </reference>
        </references>
      </pivotArea>
    </format>
    <format dxfId="674">
      <pivotArea collapsedLevelsAreSubtotals="1" fieldPosition="0">
        <references count="4">
          <reference field="0" count="0" selected="0"/>
          <reference field="3" count="1" selected="0">
            <x v="6"/>
          </reference>
          <reference field="10" count="1" selected="0">
            <x v="351"/>
          </reference>
          <reference field="11" count="1">
            <x v="0"/>
          </reference>
        </references>
      </pivotArea>
    </format>
    <format dxfId="673">
      <pivotArea collapsedLevelsAreSubtotals="1" fieldPosition="0">
        <references count="4">
          <reference field="0" count="0" selected="0"/>
          <reference field="3" count="1" selected="0">
            <x v="4"/>
          </reference>
          <reference field="10" count="1" selected="0">
            <x v="405"/>
          </reference>
          <reference field="11" count="1">
            <x v="0"/>
          </reference>
        </references>
      </pivotArea>
    </format>
    <format dxfId="672">
      <pivotArea dataOnly="0" labelOnly="1" fieldPosition="0">
        <references count="2">
          <reference field="0" count="0" selected="0"/>
          <reference field="3" count="1">
            <x v="53"/>
          </reference>
        </references>
      </pivotArea>
    </format>
    <format dxfId="671">
      <pivotArea collapsedLevelsAreSubtotals="1" fieldPosition="0">
        <references count="4">
          <reference field="0" count="0" selected="0"/>
          <reference field="3" count="1" selected="0">
            <x v="54"/>
          </reference>
          <reference field="10" count="1" selected="0">
            <x v="225"/>
          </reference>
          <reference field="11" count="1">
            <x v="0"/>
          </reference>
        </references>
      </pivotArea>
    </format>
    <format dxfId="670">
      <pivotArea collapsedLevelsAreSubtotals="1" fieldPosition="0">
        <references count="4">
          <reference field="0" count="0" selected="0"/>
          <reference field="3" count="1" selected="0">
            <x v="54"/>
          </reference>
          <reference field="10" count="1" selected="0">
            <x v="225"/>
          </reference>
          <reference field="11" count="1">
            <x v="0"/>
          </reference>
        </references>
      </pivotArea>
    </format>
    <format dxfId="669">
      <pivotArea collapsedLevelsAreSubtotals="1" fieldPosition="0">
        <references count="4">
          <reference field="0" count="0" selected="0"/>
          <reference field="3" count="1" selected="0">
            <x v="54"/>
          </reference>
          <reference field="10" count="1" selected="0">
            <x v="225"/>
          </reference>
          <reference field="11" count="1">
            <x v="0"/>
          </reference>
        </references>
      </pivotArea>
    </format>
    <format dxfId="668">
      <pivotArea collapsedLevelsAreSubtotals="1" fieldPosition="0">
        <references count="2">
          <reference field="0" count="0" selected="0"/>
          <reference field="3" count="1">
            <x v="52"/>
          </reference>
        </references>
      </pivotArea>
    </format>
    <format dxfId="667">
      <pivotArea collapsedLevelsAreSubtotals="1" fieldPosition="0">
        <references count="2">
          <reference field="0" count="0" selected="0"/>
          <reference field="3" count="1">
            <x v="52"/>
          </reference>
        </references>
      </pivotArea>
    </format>
    <format dxfId="666">
      <pivotArea dataOnly="0" labelOnly="1" fieldPosition="0">
        <references count="1">
          <reference field="11" count="0"/>
        </references>
      </pivotArea>
    </format>
    <format dxfId="665">
      <pivotArea collapsedLevelsAreSubtotals="1" fieldPosition="0">
        <references count="4">
          <reference field="0" count="0" selected="0"/>
          <reference field="3" count="1" selected="0">
            <x v="155"/>
          </reference>
          <reference field="10" count="1" selected="0">
            <x v="190"/>
          </reference>
          <reference field="11" count="1">
            <x v="12"/>
          </reference>
        </references>
      </pivotArea>
    </format>
    <format dxfId="664">
      <pivotArea collapsedLevelsAreSubtotals="1" fieldPosition="0">
        <references count="4">
          <reference field="0" count="0" selected="0"/>
          <reference field="3" count="1" selected="0">
            <x v="159"/>
          </reference>
          <reference field="10" count="1" selected="0">
            <x v="205"/>
          </reference>
          <reference field="11" count="1">
            <x v="13"/>
          </reference>
        </references>
      </pivotArea>
    </format>
    <format dxfId="663">
      <pivotArea collapsedLevelsAreSubtotals="1" fieldPosition="0">
        <references count="4">
          <reference field="0" count="0" selected="0"/>
          <reference field="3" count="1" selected="0">
            <x v="165"/>
          </reference>
          <reference field="10" count="1" selected="0">
            <x v="204"/>
          </reference>
          <reference field="11" count="1">
            <x v="14"/>
          </reference>
        </references>
      </pivotArea>
    </format>
    <format dxfId="662">
      <pivotArea dataOnly="0" labelOnly="1" fieldPosition="0">
        <references count="1">
          <reference field="0" count="0"/>
        </references>
      </pivotArea>
    </format>
    <format dxfId="661">
      <pivotArea dataOnly="0" labelOnly="1" fieldPosition="0">
        <references count="1">
          <reference field="11" count="0"/>
        </references>
      </pivotArea>
    </format>
    <format dxfId="660">
      <pivotArea collapsedLevelsAreSubtotals="1" fieldPosition="0">
        <references count="4">
          <reference field="0" count="0" selected="0"/>
          <reference field="3" count="1" selected="0">
            <x v="582"/>
          </reference>
          <reference field="10" count="1" selected="0">
            <x v="68"/>
          </reference>
          <reference field="11" count="1">
            <x v="75"/>
          </reference>
        </references>
      </pivotArea>
    </format>
    <format dxfId="659">
      <pivotArea collapsedLevelsAreSubtotals="1" fieldPosition="0">
        <references count="4">
          <reference field="0" count="0" selected="0"/>
          <reference field="3" count="1" selected="0">
            <x v="584"/>
          </reference>
          <reference field="10" count="1" selected="0">
            <x v="304"/>
          </reference>
          <reference field="11" count="1">
            <x v="76"/>
          </reference>
        </references>
      </pivotArea>
    </format>
    <format dxfId="658">
      <pivotArea collapsedLevelsAreSubtotals="1" fieldPosition="0">
        <references count="4">
          <reference field="0" count="0" selected="0"/>
          <reference field="3" count="1" selected="0">
            <x v="596"/>
          </reference>
          <reference field="10" count="1" selected="0">
            <x v="223"/>
          </reference>
          <reference field="11" count="1">
            <x v="93"/>
          </reference>
        </references>
      </pivotArea>
    </format>
    <format dxfId="657">
      <pivotArea collapsedLevelsAreSubtotals="1" fieldPosition="0">
        <references count="4">
          <reference field="0" count="0" selected="0"/>
          <reference field="3" count="1" selected="0">
            <x v="598"/>
          </reference>
          <reference field="10" count="1" selected="0">
            <x v="206"/>
          </reference>
          <reference field="11" count="1">
            <x v="94"/>
          </reference>
        </references>
      </pivotArea>
    </format>
    <format dxfId="656">
      <pivotArea collapsedLevelsAreSubtotals="1" fieldPosition="0">
        <references count="4">
          <reference field="0" count="0" selected="0"/>
          <reference field="3" count="1" selected="0">
            <x v="601"/>
          </reference>
          <reference field="10" count="1" selected="0">
            <x v="314"/>
          </reference>
          <reference field="11" count="1">
            <x v="0"/>
          </reference>
        </references>
      </pivotArea>
    </format>
    <format dxfId="655">
      <pivotArea collapsedLevelsAreSubtotals="1" fieldPosition="0">
        <references count="3">
          <reference field="4294967294" count="3" selected="0">
            <x v="0"/>
            <x v="1"/>
            <x v="2"/>
          </reference>
          <reference field="0" count="0" selected="0"/>
          <reference field="3" count="1">
            <x v="5"/>
          </reference>
        </references>
      </pivotArea>
    </format>
    <format dxfId="654">
      <pivotArea collapsedLevelsAreSubtotals="1" fieldPosition="0">
        <references count="4">
          <reference field="0" count="0" selected="0"/>
          <reference field="3" count="1" selected="0">
            <x v="0"/>
          </reference>
          <reference field="10" count="1" selected="0">
            <x v="0"/>
          </reference>
          <reference field="11" count="1">
            <x v="0"/>
          </reference>
        </references>
      </pivotArea>
    </format>
    <format dxfId="653">
      <pivotArea collapsedLevelsAreSubtotals="1" fieldPosition="0">
        <references count="4">
          <reference field="0" count="0" selected="0"/>
          <reference field="3" count="1" selected="0">
            <x v="1"/>
          </reference>
          <reference field="10" count="1" selected="0">
            <x v="0"/>
          </reference>
          <reference field="11" count="1">
            <x v="0"/>
          </reference>
        </references>
      </pivotArea>
    </format>
    <format dxfId="652">
      <pivotArea collapsedLevelsAreSubtotals="1" fieldPosition="0">
        <references count="4">
          <reference field="0" count="0" selected="0"/>
          <reference field="3" count="1" selected="0">
            <x v="2"/>
          </reference>
          <reference field="10" count="1" selected="0">
            <x v="0"/>
          </reference>
          <reference field="11" count="1">
            <x v="0"/>
          </reference>
        </references>
      </pivotArea>
    </format>
    <format dxfId="651">
      <pivotArea collapsedLevelsAreSubtotals="1" fieldPosition="0">
        <references count="4">
          <reference field="0" count="0" selected="0"/>
          <reference field="3" count="1" selected="0">
            <x v="9"/>
          </reference>
          <reference field="10" count="1" selected="0">
            <x v="352"/>
          </reference>
          <reference field="11" count="1">
            <x v="96"/>
          </reference>
        </references>
      </pivotArea>
    </format>
    <format dxfId="650">
      <pivotArea collapsedLevelsAreSubtotals="1" fieldPosition="0">
        <references count="4">
          <reference field="0" count="0" selected="0"/>
          <reference field="3" count="1" selected="0">
            <x v="14"/>
          </reference>
          <reference field="10" count="1" selected="0">
            <x v="340"/>
          </reference>
          <reference field="11" count="1">
            <x v="0"/>
          </reference>
        </references>
      </pivotArea>
    </format>
    <format dxfId="649">
      <pivotArea collapsedLevelsAreSubtotals="1" fieldPosition="0">
        <references count="4">
          <reference field="0" count="0" selected="0"/>
          <reference field="3" count="1" selected="0">
            <x v="15"/>
          </reference>
          <reference field="10" count="1" selected="0">
            <x v="120"/>
          </reference>
          <reference field="11" count="1">
            <x v="0"/>
          </reference>
        </references>
      </pivotArea>
    </format>
    <format dxfId="648">
      <pivotArea collapsedLevelsAreSubtotals="1" fieldPosition="0">
        <references count="4">
          <reference field="0" count="0" selected="0"/>
          <reference field="3" count="1" selected="0">
            <x v="16"/>
          </reference>
          <reference field="10" count="1" selected="0">
            <x v="122"/>
          </reference>
          <reference field="11" count="1">
            <x v="0"/>
          </reference>
        </references>
      </pivotArea>
    </format>
    <format dxfId="647">
      <pivotArea collapsedLevelsAreSubtotals="1" fieldPosition="0">
        <references count="4">
          <reference field="0" count="0" selected="0"/>
          <reference field="3" count="1" selected="0">
            <x v="17"/>
          </reference>
          <reference field="10" count="1" selected="0">
            <x v="115"/>
          </reference>
          <reference field="11" count="1">
            <x v="0"/>
          </reference>
        </references>
      </pivotArea>
    </format>
    <format dxfId="646">
      <pivotArea collapsedLevelsAreSubtotals="1" fieldPosition="0">
        <references count="4">
          <reference field="0" count="0" selected="0"/>
          <reference field="3" count="1" selected="0">
            <x v="18"/>
          </reference>
          <reference field="10" count="1" selected="0">
            <x v="289"/>
          </reference>
          <reference field="11" count="1">
            <x v="0"/>
          </reference>
        </references>
      </pivotArea>
    </format>
    <format dxfId="645">
      <pivotArea collapsedLevelsAreSubtotals="1" fieldPosition="0">
        <references count="4">
          <reference field="0" count="0" selected="0"/>
          <reference field="3" count="1" selected="0">
            <x v="19"/>
          </reference>
          <reference field="10" count="1" selected="0">
            <x v="119"/>
          </reference>
          <reference field="11" count="1">
            <x v="0"/>
          </reference>
        </references>
      </pivotArea>
    </format>
    <format dxfId="644">
      <pivotArea collapsedLevelsAreSubtotals="1" fieldPosition="0">
        <references count="4">
          <reference field="0" count="0" selected="0"/>
          <reference field="3" count="1" selected="0">
            <x v="20"/>
          </reference>
          <reference field="10" count="1" selected="0">
            <x v="28"/>
          </reference>
          <reference field="11" count="1">
            <x v="0"/>
          </reference>
        </references>
      </pivotArea>
    </format>
    <format dxfId="643">
      <pivotArea collapsedLevelsAreSubtotals="1" fieldPosition="0">
        <references count="4">
          <reference field="0" count="0" selected="0"/>
          <reference field="3" count="1" selected="0">
            <x v="21"/>
          </reference>
          <reference field="10" count="1" selected="0">
            <x v="0"/>
          </reference>
          <reference field="11" count="1">
            <x v="0"/>
          </reference>
        </references>
      </pivotArea>
    </format>
    <format dxfId="642">
      <pivotArea collapsedLevelsAreSubtotals="1" fieldPosition="0">
        <references count="4">
          <reference field="0" count="0" selected="0"/>
          <reference field="3" count="1" selected="0">
            <x v="22"/>
          </reference>
          <reference field="10" count="1" selected="0">
            <x v="0"/>
          </reference>
          <reference field="11" count="1">
            <x v="0"/>
          </reference>
        </references>
      </pivotArea>
    </format>
    <format dxfId="641">
      <pivotArea collapsedLevelsAreSubtotals="1" fieldPosition="0">
        <references count="4">
          <reference field="0" count="0" selected="0"/>
          <reference field="3" count="1" selected="0">
            <x v="23"/>
          </reference>
          <reference field="10" count="1" selected="0">
            <x v="0"/>
          </reference>
          <reference field="11" count="1">
            <x v="0"/>
          </reference>
        </references>
      </pivotArea>
    </format>
    <format dxfId="640">
      <pivotArea collapsedLevelsAreSubtotals="1" fieldPosition="0">
        <references count="4">
          <reference field="0" count="0" selected="0"/>
          <reference field="3" count="1" selected="0">
            <x v="25"/>
          </reference>
          <reference field="10" count="1" selected="0">
            <x v="228"/>
          </reference>
          <reference field="11" count="1">
            <x v="0"/>
          </reference>
        </references>
      </pivotArea>
    </format>
    <format dxfId="639">
      <pivotArea collapsedLevelsAreSubtotals="1" fieldPosition="0">
        <references count="4">
          <reference field="0" count="0" selected="0"/>
          <reference field="3" count="1" selected="0">
            <x v="26"/>
          </reference>
          <reference field="10" count="1" selected="0">
            <x v="118"/>
          </reference>
          <reference field="11" count="1">
            <x v="0"/>
          </reference>
        </references>
      </pivotArea>
    </format>
    <format dxfId="638">
      <pivotArea collapsedLevelsAreSubtotals="1" fieldPosition="0">
        <references count="4">
          <reference field="0" count="0" selected="0"/>
          <reference field="3" count="1" selected="0">
            <x v="27"/>
          </reference>
          <reference field="10" count="1" selected="0">
            <x v="91"/>
          </reference>
          <reference field="11" count="1">
            <x v="0"/>
          </reference>
        </references>
      </pivotArea>
    </format>
    <format dxfId="637">
      <pivotArea collapsedLevelsAreSubtotals="1" fieldPosition="0">
        <references count="4">
          <reference field="0" count="0" selected="0"/>
          <reference field="3" count="1" selected="0">
            <x v="30"/>
          </reference>
          <reference field="10" count="1" selected="0">
            <x v="232"/>
          </reference>
          <reference field="11" count="1">
            <x v="29"/>
          </reference>
        </references>
      </pivotArea>
    </format>
    <format dxfId="636">
      <pivotArea collapsedLevelsAreSubtotals="1" fieldPosition="0">
        <references count="4">
          <reference field="0" count="0" selected="0"/>
          <reference field="3" count="1" selected="0">
            <x v="40"/>
          </reference>
          <reference field="10" count="1" selected="0">
            <x v="241"/>
          </reference>
          <reference field="11" count="1">
            <x v="0"/>
          </reference>
        </references>
      </pivotArea>
    </format>
    <format dxfId="635">
      <pivotArea collapsedLevelsAreSubtotals="1" fieldPosition="0">
        <references count="4">
          <reference field="0" count="0" selected="0"/>
          <reference field="3" count="1" selected="0">
            <x v="41"/>
          </reference>
          <reference field="10" count="1" selected="0">
            <x v="353"/>
          </reference>
          <reference field="11" count="1">
            <x v="0"/>
          </reference>
        </references>
      </pivotArea>
    </format>
    <format dxfId="634">
      <pivotArea collapsedLevelsAreSubtotals="1" fieldPosition="0">
        <references count="4">
          <reference field="0" count="0" selected="0"/>
          <reference field="3" count="1" selected="0">
            <x v="43"/>
          </reference>
          <reference field="10" count="1" selected="0">
            <x v="354"/>
          </reference>
          <reference field="11" count="1">
            <x v="33"/>
          </reference>
        </references>
      </pivotArea>
    </format>
    <format dxfId="633">
      <pivotArea collapsedLevelsAreSubtotals="1" fieldPosition="0">
        <references count="4">
          <reference field="0" count="0" selected="0"/>
          <reference field="3" count="1" selected="0">
            <x v="45"/>
          </reference>
          <reference field="10" count="1" selected="0">
            <x v="187"/>
          </reference>
          <reference field="11" count="1">
            <x v="34"/>
          </reference>
        </references>
      </pivotArea>
    </format>
    <format dxfId="632">
      <pivotArea collapsedLevelsAreSubtotals="1" fieldPosition="0">
        <references count="4">
          <reference field="0" count="0" selected="0"/>
          <reference field="3" count="1" selected="0">
            <x v="46"/>
          </reference>
          <reference field="10" count="1" selected="0">
            <x v="197"/>
          </reference>
          <reference field="11" count="1">
            <x v="0"/>
          </reference>
        </references>
      </pivotArea>
    </format>
    <format dxfId="631">
      <pivotArea collapsedLevelsAreSubtotals="1" fieldPosition="0">
        <references count="4">
          <reference field="0" count="0" selected="0"/>
          <reference field="3" count="1" selected="0">
            <x v="49"/>
          </reference>
          <reference field="10" count="1" selected="0">
            <x v="231"/>
          </reference>
          <reference field="11" count="1">
            <x v="35"/>
          </reference>
        </references>
      </pivotArea>
    </format>
    <format dxfId="630">
      <pivotArea collapsedLevelsAreSubtotals="1" fieldPosition="0">
        <references count="4">
          <reference field="0" count="0" selected="0"/>
          <reference field="3" count="1" selected="0">
            <x v="50"/>
          </reference>
          <reference field="10" count="1" selected="0">
            <x v="309"/>
          </reference>
          <reference field="11" count="1">
            <x v="0"/>
          </reference>
        </references>
      </pivotArea>
    </format>
    <format dxfId="629">
      <pivotArea collapsedLevelsAreSubtotals="1" fieldPosition="0">
        <references count="4">
          <reference field="0" count="0" selected="0"/>
          <reference field="3" count="1" selected="0">
            <x v="51"/>
          </reference>
          <reference field="10" count="1" selected="0">
            <x v="191"/>
          </reference>
          <reference field="11" count="1">
            <x v="0"/>
          </reference>
        </references>
      </pivotArea>
    </format>
    <format dxfId="628">
      <pivotArea collapsedLevelsAreSubtotals="1" fieldPosition="0">
        <references count="4">
          <reference field="0" count="0" selected="0"/>
          <reference field="3" count="1" selected="0">
            <x v="53"/>
          </reference>
          <reference field="10" count="1" selected="0">
            <x v="227"/>
          </reference>
          <reference field="11" count="1">
            <x v="0"/>
          </reference>
        </references>
      </pivotArea>
    </format>
    <format dxfId="627">
      <pivotArea collapsedLevelsAreSubtotals="1" fieldPosition="0">
        <references count="4">
          <reference field="0" count="0" selected="0"/>
          <reference field="3" count="1" selected="0">
            <x v="55"/>
          </reference>
          <reference field="10" count="1" selected="0">
            <x v="226"/>
          </reference>
          <reference field="11" count="1">
            <x v="0"/>
          </reference>
        </references>
      </pivotArea>
    </format>
    <format dxfId="626">
      <pivotArea collapsedLevelsAreSubtotals="1" fieldPosition="0">
        <references count="4">
          <reference field="0" count="0" selected="0"/>
          <reference field="3" count="1" selected="0">
            <x v="56"/>
          </reference>
          <reference field="10" count="1" selected="0">
            <x v="30"/>
          </reference>
          <reference field="11" count="1">
            <x v="0"/>
          </reference>
        </references>
      </pivotArea>
    </format>
    <format dxfId="625">
      <pivotArea collapsedLevelsAreSubtotals="1" fieldPosition="0">
        <references count="4">
          <reference field="0" count="0" selected="0"/>
          <reference field="3" count="1" selected="0">
            <x v="57"/>
          </reference>
          <reference field="10" count="1" selected="0">
            <x v="0"/>
          </reference>
          <reference field="11" count="1">
            <x v="0"/>
          </reference>
        </references>
      </pivotArea>
    </format>
    <format dxfId="624">
      <pivotArea collapsedLevelsAreSubtotals="1" fieldPosition="0">
        <references count="4">
          <reference field="0" count="0" selected="0"/>
          <reference field="3" count="1" selected="0">
            <x v="58"/>
          </reference>
          <reference field="10" count="1" selected="0">
            <x v="0"/>
          </reference>
          <reference field="11" count="1">
            <x v="0"/>
          </reference>
        </references>
      </pivotArea>
    </format>
    <format dxfId="623">
      <pivotArea collapsedLevelsAreSubtotals="1" fieldPosition="0">
        <references count="4">
          <reference field="0" count="0" selected="0"/>
          <reference field="3" count="1" selected="0">
            <x v="59"/>
          </reference>
          <reference field="10" count="1" selected="0">
            <x v="0"/>
          </reference>
          <reference field="11" count="1">
            <x v="0"/>
          </reference>
        </references>
      </pivotArea>
    </format>
    <format dxfId="622">
      <pivotArea collapsedLevelsAreSubtotals="1" fieldPosition="0">
        <references count="4">
          <reference field="0" count="0" selected="0"/>
          <reference field="3" count="1" selected="0">
            <x v="61"/>
          </reference>
          <reference field="10" count="1" selected="0">
            <x v="248"/>
          </reference>
          <reference field="11" count="1">
            <x v="0"/>
          </reference>
        </references>
      </pivotArea>
    </format>
    <format dxfId="621">
      <pivotArea collapsedLevelsAreSubtotals="1" fieldPosition="0">
        <references count="4">
          <reference field="0" count="0" selected="0"/>
          <reference field="3" count="1" selected="0">
            <x v="64"/>
          </reference>
          <reference field="10" count="1" selected="0">
            <x v="364"/>
          </reference>
          <reference field="11" count="1">
            <x v="36"/>
          </reference>
        </references>
      </pivotArea>
    </format>
    <format dxfId="620">
      <pivotArea collapsedLevelsAreSubtotals="1" fieldPosition="0">
        <references count="4">
          <reference field="0" count="0" selected="0"/>
          <reference field="3" count="1" selected="0">
            <x v="67"/>
          </reference>
          <reference field="10" count="1" selected="0">
            <x v="365"/>
          </reference>
          <reference field="11" count="1">
            <x v="37"/>
          </reference>
        </references>
      </pivotArea>
    </format>
    <format dxfId="619">
      <pivotArea collapsedLevelsAreSubtotals="1" fieldPosition="0">
        <references count="4">
          <reference field="0" count="0" selected="0"/>
          <reference field="3" count="1" selected="0">
            <x v="68"/>
          </reference>
          <reference field="10" count="1" selected="0">
            <x v="363"/>
          </reference>
          <reference field="11" count="1">
            <x v="0"/>
          </reference>
        </references>
      </pivotArea>
    </format>
    <format dxfId="618">
      <pivotArea collapsedLevelsAreSubtotals="1" fieldPosition="0">
        <references count="4">
          <reference field="0" count="0" selected="0"/>
          <reference field="3" count="1" selected="0">
            <x v="71"/>
          </reference>
          <reference field="10" count="1" selected="0">
            <x v="362"/>
          </reference>
          <reference field="11" count="1">
            <x v="33"/>
          </reference>
        </references>
      </pivotArea>
    </format>
    <format dxfId="617">
      <pivotArea collapsedLevelsAreSubtotals="1" fieldPosition="0">
        <references count="4">
          <reference field="0" count="0" selected="0"/>
          <reference field="3" count="1" selected="0">
            <x v="74"/>
          </reference>
          <reference field="10" count="1" selected="0">
            <x v="93"/>
          </reference>
          <reference field="11" count="1">
            <x v="38"/>
          </reference>
        </references>
      </pivotArea>
    </format>
    <format dxfId="616">
      <pivotArea collapsedLevelsAreSubtotals="1" fieldPosition="0">
        <references count="4">
          <reference field="0" count="0" selected="0"/>
          <reference field="3" count="1" selected="0">
            <x v="77"/>
          </reference>
          <reference field="10" count="1" selected="0">
            <x v="249"/>
          </reference>
          <reference field="11" count="1">
            <x v="39"/>
          </reference>
        </references>
      </pivotArea>
    </format>
    <format dxfId="615">
      <pivotArea collapsedLevelsAreSubtotals="1" fieldPosition="0">
        <references count="4">
          <reference field="0" count="0" selected="0"/>
          <reference field="3" count="1" selected="0">
            <x v="78"/>
          </reference>
          <reference field="10" count="1" selected="0">
            <x v="291"/>
          </reference>
          <reference field="11" count="1">
            <x v="0"/>
          </reference>
        </references>
      </pivotArea>
    </format>
    <format dxfId="614">
      <pivotArea collapsedLevelsAreSubtotals="1" fieldPosition="0">
        <references count="4">
          <reference field="0" count="0" selected="0"/>
          <reference field="3" count="1" selected="0">
            <x v="79"/>
          </reference>
          <reference field="10" count="1" selected="0">
            <x v="36"/>
          </reference>
          <reference field="11" count="1">
            <x v="0"/>
          </reference>
        </references>
      </pivotArea>
    </format>
    <format dxfId="613">
      <pivotArea collapsedLevelsAreSubtotals="1" fieldPosition="0">
        <references count="4">
          <reference field="0" count="0" selected="0"/>
          <reference field="3" count="1" selected="0">
            <x v="80"/>
          </reference>
          <reference field="10" count="1" selected="0">
            <x v="0"/>
          </reference>
          <reference field="11" count="1">
            <x v="0"/>
          </reference>
        </references>
      </pivotArea>
    </format>
    <format dxfId="612">
      <pivotArea collapsedLevelsAreSubtotals="1" fieldPosition="0">
        <references count="4">
          <reference field="0" count="0" selected="0"/>
          <reference field="3" count="1" selected="0">
            <x v="81"/>
          </reference>
          <reference field="10" count="1" selected="0">
            <x v="0"/>
          </reference>
          <reference field="11" count="1">
            <x v="0"/>
          </reference>
        </references>
      </pivotArea>
    </format>
    <format dxfId="611">
      <pivotArea collapsedLevelsAreSubtotals="1" fieldPosition="0">
        <references count="4">
          <reference field="0" count="0" selected="0"/>
          <reference field="3" count="1" selected="0">
            <x v="82"/>
          </reference>
          <reference field="10" count="1" selected="0">
            <x v="0"/>
          </reference>
          <reference field="11" count="1">
            <x v="0"/>
          </reference>
        </references>
      </pivotArea>
    </format>
    <format dxfId="610">
      <pivotArea collapsedLevelsAreSubtotals="1" fieldPosition="0">
        <references count="4">
          <reference field="0" count="0" selected="0"/>
          <reference field="3" count="1" selected="0">
            <x v="85"/>
          </reference>
          <reference field="10" count="1" selected="0">
            <x v="406"/>
          </reference>
          <reference field="11" count="1">
            <x v="20"/>
          </reference>
        </references>
      </pivotArea>
    </format>
    <format dxfId="609">
      <pivotArea collapsedLevelsAreSubtotals="1" fieldPosition="0">
        <references count="4">
          <reference field="0" count="0" selected="0"/>
          <reference field="3" count="1" selected="0">
            <x v="87"/>
          </reference>
          <reference field="10" count="1" selected="0">
            <x v="183"/>
          </reference>
          <reference field="11" count="1">
            <x v="20"/>
          </reference>
        </references>
      </pivotArea>
    </format>
    <format dxfId="608">
      <pivotArea collapsedLevelsAreSubtotals="1" fieldPosition="0">
        <references count="4">
          <reference field="0" count="0" selected="0"/>
          <reference field="3" count="1" selected="0">
            <x v="89"/>
          </reference>
          <reference field="10" count="1" selected="0">
            <x v="327"/>
          </reference>
          <reference field="11" count="1">
            <x v="21"/>
          </reference>
        </references>
      </pivotArea>
    </format>
    <format dxfId="607">
      <pivotArea collapsedLevelsAreSubtotals="1" fieldPosition="0">
        <references count="4">
          <reference field="0" count="0" selected="0"/>
          <reference field="3" count="1" selected="0">
            <x v="91"/>
          </reference>
          <reference field="10" count="1" selected="0">
            <x v="322"/>
          </reference>
          <reference field="11" count="1">
            <x v="22"/>
          </reference>
        </references>
      </pivotArea>
    </format>
    <format dxfId="606">
      <pivotArea collapsedLevelsAreSubtotals="1" fieldPosition="0">
        <references count="4">
          <reference field="0" count="0" selected="0"/>
          <reference field="3" count="1" selected="0">
            <x v="93"/>
          </reference>
          <reference field="10" count="1" selected="0">
            <x v="325"/>
          </reference>
          <reference field="11" count="1">
            <x v="51"/>
          </reference>
        </references>
      </pivotArea>
    </format>
    <format dxfId="605">
      <pivotArea collapsedLevelsAreSubtotals="1" fieldPosition="0">
        <references count="4">
          <reference field="0" count="0" selected="0"/>
          <reference field="3" count="1" selected="0">
            <x v="95"/>
          </reference>
          <reference field="10" count="1" selected="0">
            <x v="330"/>
          </reference>
          <reference field="11" count="1">
            <x v="21"/>
          </reference>
        </references>
      </pivotArea>
    </format>
    <format dxfId="604">
      <pivotArea collapsedLevelsAreSubtotals="1" fieldPosition="0">
        <references count="4">
          <reference field="0" count="0" selected="0"/>
          <reference field="3" count="1" selected="0">
            <x v="97"/>
          </reference>
          <reference field="10" count="1" selected="0">
            <x v="336"/>
          </reference>
          <reference field="11" count="1">
            <x v="23"/>
          </reference>
        </references>
      </pivotArea>
    </format>
    <format dxfId="603">
      <pivotArea collapsedLevelsAreSubtotals="1" fieldPosition="0">
        <references count="4">
          <reference field="0" count="0" selected="0"/>
          <reference field="3" count="1" selected="0">
            <x v="99"/>
          </reference>
          <reference field="10" count="1" selected="0">
            <x v="328"/>
          </reference>
          <reference field="11" count="1">
            <x v="52"/>
          </reference>
        </references>
      </pivotArea>
    </format>
    <format dxfId="602">
      <pivotArea collapsedLevelsAreSubtotals="1" fieldPosition="0">
        <references count="4">
          <reference field="0" count="0" selected="0"/>
          <reference field="3" count="1" selected="0">
            <x v="101"/>
          </reference>
          <reference field="10" count="1" selected="0">
            <x v="326"/>
          </reference>
          <reference field="11" count="1">
            <x v="20"/>
          </reference>
        </references>
      </pivotArea>
    </format>
    <format dxfId="601">
      <pivotArea collapsedLevelsAreSubtotals="1" fieldPosition="0">
        <references count="4">
          <reference field="0" count="0" selected="0"/>
          <reference field="3" count="1" selected="0">
            <x v="103"/>
          </reference>
          <reference field="10" count="1" selected="0">
            <x v="324"/>
          </reference>
          <reference field="11" count="1">
            <x v="53"/>
          </reference>
        </references>
      </pivotArea>
    </format>
    <format dxfId="600">
      <pivotArea collapsedLevelsAreSubtotals="1" fieldPosition="0">
        <references count="4">
          <reference field="0" count="0" selected="0"/>
          <reference field="3" count="1" selected="0">
            <x v="104"/>
          </reference>
          <reference field="10" count="1" selected="0">
            <x v="335"/>
          </reference>
          <reference field="11" count="1">
            <x v="0"/>
          </reference>
        </references>
      </pivotArea>
    </format>
    <format dxfId="599">
      <pivotArea collapsedLevelsAreSubtotals="1" fieldPosition="0">
        <references count="4">
          <reference field="0" count="0" selected="0"/>
          <reference field="3" count="1" selected="0">
            <x v="106"/>
          </reference>
          <reference field="10" count="1" selected="0">
            <x v="194"/>
          </reference>
          <reference field="11" count="1">
            <x v="24"/>
          </reference>
        </references>
      </pivotArea>
    </format>
    <format dxfId="598">
      <pivotArea collapsedLevelsAreSubtotals="1" fieldPosition="0">
        <references count="4">
          <reference field="0" count="0" selected="0"/>
          <reference field="3" count="1" selected="0">
            <x v="108"/>
          </reference>
          <reference field="10" count="1" selected="0">
            <x v="344"/>
          </reference>
          <reference field="11" count="1">
            <x v="52"/>
          </reference>
        </references>
      </pivotArea>
    </format>
    <format dxfId="597">
      <pivotArea collapsedLevelsAreSubtotals="1" fieldPosition="0">
        <references count="4">
          <reference field="0" count="0" selected="0"/>
          <reference field="3" count="1" selected="0">
            <x v="109"/>
          </reference>
          <reference field="10" count="1" selected="0">
            <x v="334"/>
          </reference>
          <reference field="11" count="1">
            <x v="0"/>
          </reference>
        </references>
      </pivotArea>
    </format>
    <format dxfId="596">
      <pivotArea collapsedLevelsAreSubtotals="1" fieldPosition="0">
        <references count="4">
          <reference field="0" count="0" selected="0"/>
          <reference field="3" count="1" selected="0">
            <x v="110"/>
          </reference>
          <reference field="10" count="1" selected="0">
            <x v="195"/>
          </reference>
          <reference field="11" count="1">
            <x v="25"/>
          </reference>
        </references>
      </pivotArea>
    </format>
    <format dxfId="595">
      <pivotArea collapsedLevelsAreSubtotals="1" fieldPosition="0">
        <references count="4">
          <reference field="0" count="0" selected="0"/>
          <reference field="3" count="1" selected="0">
            <x v="112"/>
          </reference>
          <reference field="10" count="1" selected="0">
            <x v="332"/>
          </reference>
          <reference field="11" count="1">
            <x v="20"/>
          </reference>
        </references>
      </pivotArea>
    </format>
    <format dxfId="594">
      <pivotArea collapsedLevelsAreSubtotals="1" fieldPosition="0">
        <references count="4">
          <reference field="0" count="0" selected="0"/>
          <reference field="3" count="1" selected="0">
            <x v="113"/>
          </reference>
          <reference field="10" count="1" selected="0">
            <x v="214"/>
          </reference>
          <reference field="11" count="1">
            <x v="0"/>
          </reference>
        </references>
      </pivotArea>
    </format>
    <format dxfId="593">
      <pivotArea collapsedLevelsAreSubtotals="1" fieldPosition="0">
        <references count="4">
          <reference field="0" count="0" selected="0"/>
          <reference field="3" count="1" selected="0">
            <x v="114"/>
          </reference>
          <reference field="10" count="1" selected="0">
            <x v="315"/>
          </reference>
          <reference field="11" count="1">
            <x v="0"/>
          </reference>
        </references>
      </pivotArea>
    </format>
    <format dxfId="592">
      <pivotArea collapsedLevelsAreSubtotals="1" fieldPosition="0">
        <references count="4">
          <reference field="0" count="0" selected="0"/>
          <reference field="3" count="1" selected="0">
            <x v="115"/>
          </reference>
          <reference field="10" count="1" selected="0">
            <x v="323"/>
          </reference>
          <reference field="11" count="1">
            <x v="0"/>
          </reference>
        </references>
      </pivotArea>
    </format>
    <format dxfId="591">
      <pivotArea collapsedLevelsAreSubtotals="1" fieldPosition="0">
        <references count="4">
          <reference field="0" count="0" selected="0"/>
          <reference field="3" count="1" selected="0">
            <x v="116"/>
          </reference>
          <reference field="10" count="1" selected="0">
            <x v="388"/>
          </reference>
          <reference field="11" count="1">
            <x v="0"/>
          </reference>
        </references>
      </pivotArea>
    </format>
    <format dxfId="590">
      <pivotArea collapsedLevelsAreSubtotals="1" fieldPosition="0">
        <references count="4">
          <reference field="0" count="0" selected="0"/>
          <reference field="3" count="1" selected="0">
            <x v="117"/>
          </reference>
          <reference field="10" count="1" selected="0">
            <x v="186"/>
          </reference>
          <reference field="11" count="1">
            <x v="0"/>
          </reference>
        </references>
      </pivotArea>
    </format>
    <format dxfId="589">
      <pivotArea collapsedLevelsAreSubtotals="1" fieldPosition="0">
        <references count="4">
          <reference field="0" count="0" selected="0"/>
          <reference field="3" count="1" selected="0">
            <x v="118"/>
          </reference>
          <reference field="10" count="1" selected="0">
            <x v="37"/>
          </reference>
          <reference field="11" count="1">
            <x v="0"/>
          </reference>
        </references>
      </pivotArea>
    </format>
    <format dxfId="588">
      <pivotArea collapsedLevelsAreSubtotals="1" fieldPosition="0">
        <references count="4">
          <reference field="0" count="0" selected="0"/>
          <reference field="3" count="1" selected="0">
            <x v="119"/>
          </reference>
          <reference field="10" count="1" selected="0">
            <x v="0"/>
          </reference>
          <reference field="11" count="1">
            <x v="0"/>
          </reference>
        </references>
      </pivotArea>
    </format>
    <format dxfId="587">
      <pivotArea collapsedLevelsAreSubtotals="1" fieldPosition="0">
        <references count="4">
          <reference field="0" count="0" selected="0"/>
          <reference field="3" count="1" selected="0">
            <x v="120"/>
          </reference>
          <reference field="10" count="1" selected="0">
            <x v="0"/>
          </reference>
          <reference field="11" count="1">
            <x v="0"/>
          </reference>
        </references>
      </pivotArea>
    </format>
    <format dxfId="586">
      <pivotArea collapsedLevelsAreSubtotals="1" fieldPosition="0">
        <references count="4">
          <reference field="0" count="0" selected="0"/>
          <reference field="3" count="1" selected="0">
            <x v="121"/>
          </reference>
          <reference field="10" count="1" selected="0">
            <x v="0"/>
          </reference>
          <reference field="11" count="1">
            <x v="0"/>
          </reference>
        </references>
      </pivotArea>
    </format>
    <format dxfId="585">
      <pivotArea collapsedLevelsAreSubtotals="1" fieldPosition="0">
        <references count="4">
          <reference field="0" count="0" selected="0"/>
          <reference field="3" count="1" selected="0">
            <x v="124"/>
          </reference>
          <reference field="10" count="1" selected="0">
            <x v="407"/>
          </reference>
          <reference field="11" count="1">
            <x v="43"/>
          </reference>
        </references>
      </pivotArea>
    </format>
    <format dxfId="584">
      <pivotArea collapsedLevelsAreSubtotals="1" fieldPosition="0">
        <references count="4">
          <reference field="0" count="0" selected="0"/>
          <reference field="3" count="1" selected="0">
            <x v="126"/>
          </reference>
          <reference field="10" count="1" selected="0">
            <x v="293"/>
          </reference>
          <reference field="11" count="1">
            <x v="77"/>
          </reference>
        </references>
      </pivotArea>
    </format>
    <format dxfId="583">
      <pivotArea collapsedLevelsAreSubtotals="1" fieldPosition="0">
        <references count="4">
          <reference field="0" count="0" selected="0"/>
          <reference field="3" count="1" selected="0">
            <x v="127"/>
          </reference>
          <reference field="10" count="1" selected="0">
            <x v="292"/>
          </reference>
          <reference field="11" count="1">
            <x v="0"/>
          </reference>
        </references>
      </pivotArea>
    </format>
    <format dxfId="582">
      <pivotArea collapsedLevelsAreSubtotals="1" fieldPosition="0">
        <references count="4">
          <reference field="0" count="0" selected="0"/>
          <reference field="3" count="1" selected="0">
            <x v="128"/>
          </reference>
          <reference field="10" count="1" selected="0">
            <x v="188"/>
          </reference>
          <reference field="11" count="1">
            <x v="0"/>
          </reference>
        </references>
      </pivotArea>
    </format>
    <format dxfId="581">
      <pivotArea collapsedLevelsAreSubtotals="1" fieldPosition="0">
        <references count="4">
          <reference field="0" count="0" selected="0"/>
          <reference field="3" count="1" selected="0">
            <x v="130"/>
          </reference>
          <reference field="10" count="1" selected="0">
            <x v="224"/>
          </reference>
          <reference field="11" count="1">
            <x v="97"/>
          </reference>
        </references>
      </pivotArea>
    </format>
    <format dxfId="580">
      <pivotArea collapsedLevelsAreSubtotals="1" fieldPosition="0">
        <references count="4">
          <reference field="0" count="0" selected="0"/>
          <reference field="3" count="1" selected="0">
            <x v="132"/>
          </reference>
          <reference field="10" count="1" selected="0">
            <x v="181"/>
          </reference>
          <reference field="11" count="1">
            <x v="40"/>
          </reference>
        </references>
      </pivotArea>
    </format>
    <format dxfId="579">
      <pivotArea collapsedLevelsAreSubtotals="1" fieldPosition="0">
        <references count="4">
          <reference field="0" count="0" selected="0"/>
          <reference field="3" count="1" selected="0">
            <x v="136"/>
          </reference>
          <reference field="10" count="1" selected="0">
            <x v="317"/>
          </reference>
          <reference field="11" count="1">
            <x v="44"/>
          </reference>
        </references>
      </pivotArea>
    </format>
    <format dxfId="578">
      <pivotArea collapsedLevelsAreSubtotals="1" fieldPosition="0">
        <references count="4">
          <reference field="0" count="0" selected="0"/>
          <reference field="3" count="1" selected="0">
            <x v="137"/>
          </reference>
          <reference field="10" count="1" selected="0">
            <x v="24"/>
          </reference>
          <reference field="11" count="1">
            <x v="0"/>
          </reference>
        </references>
      </pivotArea>
    </format>
    <format dxfId="577">
      <pivotArea collapsedLevelsAreSubtotals="1" fieldPosition="0">
        <references count="4">
          <reference field="0" count="0" selected="0"/>
          <reference field="3" count="1" selected="0">
            <x v="139"/>
          </reference>
          <reference field="10" count="1" selected="0">
            <x v="258"/>
          </reference>
          <reference field="11" count="1">
            <x v="45"/>
          </reference>
        </references>
      </pivotArea>
    </format>
    <format dxfId="576">
      <pivotArea collapsedLevelsAreSubtotals="1" fieldPosition="0">
        <references count="4">
          <reference field="0" count="0" selected="0"/>
          <reference field="3" count="1" selected="0">
            <x v="140"/>
          </reference>
          <reference field="10" count="1" selected="0">
            <x v="385"/>
          </reference>
          <reference field="11" count="1">
            <x v="0"/>
          </reference>
        </references>
      </pivotArea>
    </format>
    <format dxfId="575">
      <pivotArea collapsedLevelsAreSubtotals="1" fieldPosition="0">
        <references count="4">
          <reference field="0" count="0" selected="0"/>
          <reference field="3" count="1" selected="0">
            <x v="141"/>
          </reference>
          <reference field="10" count="1" selected="0">
            <x v="387"/>
          </reference>
          <reference field="11" count="1">
            <x v="0"/>
          </reference>
        </references>
      </pivotArea>
    </format>
    <format dxfId="574">
      <pivotArea collapsedLevelsAreSubtotals="1" fieldPosition="0">
        <references count="4">
          <reference field="0" count="0" selected="0"/>
          <reference field="3" count="1" selected="0">
            <x v="142"/>
          </reference>
          <reference field="10" count="1" selected="0">
            <x v="386"/>
          </reference>
          <reference field="11" count="1">
            <x v="0"/>
          </reference>
        </references>
      </pivotArea>
    </format>
    <format dxfId="573">
      <pivotArea collapsedLevelsAreSubtotals="1" fieldPosition="0">
        <references count="4">
          <reference field="0" count="0" selected="0"/>
          <reference field="3" count="1" selected="0">
            <x v="143"/>
          </reference>
          <reference field="10" count="1" selected="0">
            <x v="38"/>
          </reference>
          <reference field="11" count="1">
            <x v="0"/>
          </reference>
        </references>
      </pivotArea>
    </format>
    <format dxfId="572">
      <pivotArea collapsedLevelsAreSubtotals="1" fieldPosition="0">
        <references count="4">
          <reference field="0" count="0" selected="0"/>
          <reference field="3" count="1" selected="0">
            <x v="144"/>
          </reference>
          <reference field="10" count="1" selected="0">
            <x v="0"/>
          </reference>
          <reference field="11" count="1">
            <x v="0"/>
          </reference>
        </references>
      </pivotArea>
    </format>
    <format dxfId="571">
      <pivotArea collapsedLevelsAreSubtotals="1" fieldPosition="0">
        <references count="4">
          <reference field="0" count="0" selected="0"/>
          <reference field="3" count="1" selected="0">
            <x v="145"/>
          </reference>
          <reference field="10" count="1" selected="0">
            <x v="0"/>
          </reference>
          <reference field="11" count="1">
            <x v="0"/>
          </reference>
        </references>
      </pivotArea>
    </format>
    <format dxfId="570">
      <pivotArea collapsedLevelsAreSubtotals="1" fieldPosition="0">
        <references count="4">
          <reference field="0" count="0" selected="0"/>
          <reference field="3" count="1" selected="0">
            <x v="146"/>
          </reference>
          <reference field="10" count="1" selected="0">
            <x v="0"/>
          </reference>
          <reference field="11" count="1">
            <x v="0"/>
          </reference>
        </references>
      </pivotArea>
    </format>
    <format dxfId="569">
      <pivotArea collapsedLevelsAreSubtotals="1" fieldPosition="0">
        <references count="4">
          <reference field="0" count="0" selected="0"/>
          <reference field="3" count="1" selected="0">
            <x v="148"/>
          </reference>
          <reference field="10" count="1" selected="0">
            <x v="408"/>
          </reference>
          <reference field="11" count="1">
            <x v="0"/>
          </reference>
        </references>
      </pivotArea>
    </format>
    <format dxfId="568">
      <pivotArea collapsedLevelsAreSubtotals="1" fieldPosition="0">
        <references count="4">
          <reference field="0" count="0" selected="0"/>
          <reference field="3" count="1" selected="0">
            <x v="150"/>
          </reference>
          <reference field="10" count="1" selected="0">
            <x v="297"/>
          </reference>
          <reference field="11" count="1">
            <x v="54"/>
          </reference>
        </references>
      </pivotArea>
    </format>
    <format dxfId="567">
      <pivotArea collapsedLevelsAreSubtotals="1" fieldPosition="0">
        <references count="4">
          <reference field="0" count="0" selected="0"/>
          <reference field="3" count="1" selected="0">
            <x v="152"/>
          </reference>
          <reference field="10" count="1" selected="0">
            <x v="189"/>
          </reference>
          <reference field="11" count="1">
            <x v="11"/>
          </reference>
        </references>
      </pivotArea>
    </format>
    <format dxfId="566">
      <pivotArea collapsedLevelsAreSubtotals="1" fieldPosition="0">
        <references count="4">
          <reference field="0" count="0" selected="0"/>
          <reference field="3" count="1" selected="0">
            <x v="153"/>
          </reference>
          <reference field="10" count="1" selected="0">
            <x v="200"/>
          </reference>
          <reference field="11" count="1">
            <x v="0"/>
          </reference>
        </references>
      </pivotArea>
    </format>
    <format dxfId="565">
      <pivotArea collapsedLevelsAreSubtotals="1" fieldPosition="0">
        <references count="4">
          <reference field="0" count="0" selected="0"/>
          <reference field="3" count="1" selected="0">
            <x v="156"/>
          </reference>
          <reference field="10" count="1" selected="0">
            <x v="278"/>
          </reference>
          <reference field="11" count="1">
            <x v="0"/>
          </reference>
        </references>
      </pivotArea>
    </format>
    <format dxfId="564">
      <pivotArea collapsedLevelsAreSubtotals="1" fieldPosition="0">
        <references count="4">
          <reference field="0" count="0" selected="0"/>
          <reference field="3" count="1" selected="0">
            <x v="157"/>
          </reference>
          <reference field="10" count="1" selected="0">
            <x v="403"/>
          </reference>
          <reference field="11" count="1">
            <x v="0"/>
          </reference>
        </references>
      </pivotArea>
    </format>
    <format dxfId="563">
      <pivotArea collapsedLevelsAreSubtotals="1" fieldPosition="0">
        <references count="4">
          <reference field="0" count="0" selected="0"/>
          <reference field="3" count="1" selected="0">
            <x v="160"/>
          </reference>
          <reference field="10" count="1" selected="0">
            <x v="395"/>
          </reference>
          <reference field="11" count="1">
            <x v="0"/>
          </reference>
        </references>
      </pivotArea>
    </format>
    <format dxfId="562">
      <pivotArea collapsedLevelsAreSubtotals="1" fieldPosition="0">
        <references count="4">
          <reference field="0" count="0" selected="0"/>
          <reference field="3" count="1" selected="0">
            <x v="161"/>
          </reference>
          <reference field="10" count="1" selected="0">
            <x v="296"/>
          </reference>
          <reference field="11" count="1">
            <x v="0"/>
          </reference>
        </references>
      </pivotArea>
    </format>
    <format dxfId="561">
      <pivotArea collapsedLevelsAreSubtotals="1" fieldPosition="0">
        <references count="4">
          <reference field="0" count="0" selected="0"/>
          <reference field="3" count="1" selected="0">
            <x v="162"/>
          </reference>
          <reference field="10" count="1" selected="0">
            <x v="203"/>
          </reference>
          <reference field="11" count="1">
            <x v="0"/>
          </reference>
        </references>
      </pivotArea>
    </format>
    <format dxfId="560">
      <pivotArea collapsedLevelsAreSubtotals="1" fieldPosition="0">
        <references count="4">
          <reference field="0" count="0" selected="0"/>
          <reference field="3" count="1" selected="0">
            <x v="163"/>
          </reference>
          <reference field="10" count="1" selected="0">
            <x v="199"/>
          </reference>
          <reference field="11" count="1">
            <x v="0"/>
          </reference>
        </references>
      </pivotArea>
    </format>
    <format dxfId="559">
      <pivotArea collapsedLevelsAreSubtotals="1" fieldPosition="0">
        <references count="4">
          <reference field="0" count="0" selected="0"/>
          <reference field="3" count="1" selected="0">
            <x v="166"/>
          </reference>
          <reference field="10" count="1" selected="0">
            <x v="402"/>
          </reference>
          <reference field="11" count="1">
            <x v="0"/>
          </reference>
        </references>
      </pivotArea>
    </format>
    <format dxfId="558">
      <pivotArea collapsedLevelsAreSubtotals="1" fieldPosition="0">
        <references count="4">
          <reference field="0" count="0" selected="0"/>
          <reference field="3" count="1" selected="0">
            <x v="167"/>
          </reference>
          <reference field="10" count="1" selected="0">
            <x v="404"/>
          </reference>
          <reference field="11" count="1">
            <x v="0"/>
          </reference>
        </references>
      </pivotArea>
    </format>
    <format dxfId="557">
      <pivotArea collapsedLevelsAreSubtotals="1" fieldPosition="0">
        <references count="4">
          <reference field="0" count="0" selected="0"/>
          <reference field="3" count="1" selected="0">
            <x v="168"/>
          </reference>
          <reference field="10" count="1" selected="0">
            <x v="394"/>
          </reference>
          <reference field="11" count="1">
            <x v="0"/>
          </reference>
        </references>
      </pivotArea>
    </format>
    <format dxfId="556">
      <pivotArea collapsedLevelsAreSubtotals="1" fieldPosition="0">
        <references count="4">
          <reference field="0" count="0" selected="0"/>
          <reference field="3" count="1" selected="0">
            <x v="169"/>
          </reference>
          <reference field="10" count="1" selected="0">
            <x v="80"/>
          </reference>
          <reference field="11" count="1">
            <x v="0"/>
          </reference>
        </references>
      </pivotArea>
    </format>
    <format dxfId="555">
      <pivotArea collapsedLevelsAreSubtotals="1" fieldPosition="0">
        <references count="4">
          <reference field="0" count="0" selected="0"/>
          <reference field="3" count="1" selected="0">
            <x v="170"/>
          </reference>
          <reference field="10" count="1" selected="0">
            <x v="264"/>
          </reference>
          <reference field="11" count="1">
            <x v="0"/>
          </reference>
        </references>
      </pivotArea>
    </format>
    <format dxfId="554">
      <pivotArea collapsedLevelsAreSubtotals="1" fieldPosition="0">
        <references count="4">
          <reference field="0" count="0" selected="0"/>
          <reference field="3" count="1" selected="0">
            <x v="171"/>
          </reference>
          <reference field="10" count="1" selected="0">
            <x v="215"/>
          </reference>
          <reference field="11" count="1">
            <x v="0"/>
          </reference>
        </references>
      </pivotArea>
    </format>
    <format dxfId="553">
      <pivotArea collapsedLevelsAreSubtotals="1" fieldPosition="0">
        <references count="4">
          <reference field="0" count="0" selected="0"/>
          <reference field="3" count="1" selected="0">
            <x v="172"/>
          </reference>
          <reference field="10" count="1" selected="0">
            <x v="263"/>
          </reference>
          <reference field="11" count="1">
            <x v="0"/>
          </reference>
        </references>
      </pivotArea>
    </format>
    <format dxfId="552">
      <pivotArea collapsedLevelsAreSubtotals="1" fieldPosition="0">
        <references count="4">
          <reference field="0" count="0" selected="0"/>
          <reference field="3" count="1" selected="0">
            <x v="173"/>
          </reference>
          <reference field="10" count="1" selected="0">
            <x v="216"/>
          </reference>
          <reference field="11" count="1">
            <x v="0"/>
          </reference>
        </references>
      </pivotArea>
    </format>
    <format dxfId="551">
      <pivotArea collapsedLevelsAreSubtotals="1" fieldPosition="0">
        <references count="4">
          <reference field="0" count="0" selected="0"/>
          <reference field="3" count="1" selected="0">
            <x v="174"/>
          </reference>
          <reference field="10" count="1" selected="0">
            <x v="40"/>
          </reference>
          <reference field="11" count="1">
            <x v="0"/>
          </reference>
        </references>
      </pivotArea>
    </format>
    <format dxfId="550">
      <pivotArea collapsedLevelsAreSubtotals="1" fieldPosition="0">
        <references count="4">
          <reference field="0" count="0" selected="0"/>
          <reference field="3" count="1" selected="0">
            <x v="175"/>
          </reference>
          <reference field="10" count="1" selected="0">
            <x v="0"/>
          </reference>
          <reference field="11" count="1">
            <x v="0"/>
          </reference>
        </references>
      </pivotArea>
    </format>
    <format dxfId="549">
      <pivotArea collapsedLevelsAreSubtotals="1" fieldPosition="0">
        <references count="4">
          <reference field="0" count="0" selected="0"/>
          <reference field="3" count="1" selected="0">
            <x v="176"/>
          </reference>
          <reference field="10" count="1" selected="0">
            <x v="0"/>
          </reference>
          <reference field="11" count="1">
            <x v="0"/>
          </reference>
        </references>
      </pivotArea>
    </format>
    <format dxfId="548">
      <pivotArea collapsedLevelsAreSubtotals="1" fieldPosition="0">
        <references count="4">
          <reference field="0" count="0" selected="0"/>
          <reference field="3" count="1" selected="0">
            <x v="177"/>
          </reference>
          <reference field="10" count="1" selected="0">
            <x v="0"/>
          </reference>
          <reference field="11" count="1">
            <x v="0"/>
          </reference>
        </references>
      </pivotArea>
    </format>
    <format dxfId="547">
      <pivotArea collapsedLevelsAreSubtotals="1" fieldPosition="0">
        <references count="4">
          <reference field="0" count="0" selected="0"/>
          <reference field="3" count="1" selected="0">
            <x v="179"/>
          </reference>
          <reference field="10" count="1" selected="0">
            <x v="411"/>
          </reference>
          <reference field="11" count="1">
            <x v="0"/>
          </reference>
        </references>
      </pivotArea>
    </format>
    <format dxfId="546">
      <pivotArea collapsedLevelsAreSubtotals="1" fieldPosition="0">
        <references count="4">
          <reference field="0" count="0" selected="0"/>
          <reference field="3" count="1" selected="0">
            <x v="182"/>
          </reference>
          <reference field="10" count="1" selected="0">
            <x v="329"/>
          </reference>
          <reference field="11" count="1">
            <x v="78"/>
          </reference>
        </references>
      </pivotArea>
    </format>
    <format dxfId="545">
      <pivotArea collapsedLevelsAreSubtotals="1" fieldPosition="0">
        <references count="4">
          <reference field="0" count="0" selected="0"/>
          <reference field="3" count="1" selected="0">
            <x v="185"/>
          </reference>
          <reference field="10" count="1" selected="0">
            <x v="316"/>
          </reference>
          <reference field="11" count="1">
            <x v="79"/>
          </reference>
        </references>
      </pivotArea>
    </format>
    <format dxfId="544">
      <pivotArea collapsedLevelsAreSubtotals="1" fieldPosition="0">
        <references count="4">
          <reference field="0" count="0" selected="0"/>
          <reference field="3" count="1" selected="0">
            <x v="188"/>
          </reference>
          <reference field="10" count="1" selected="0">
            <x v="320"/>
          </reference>
          <reference field="11" count="1">
            <x v="80"/>
          </reference>
        </references>
      </pivotArea>
    </format>
    <format dxfId="543">
      <pivotArea collapsedLevelsAreSubtotals="1" fieldPosition="0">
        <references count="4">
          <reference field="0" count="0" selected="0"/>
          <reference field="3" count="1" selected="0">
            <x v="191"/>
          </reference>
          <reference field="10" count="1" selected="0">
            <x v="370"/>
          </reference>
          <reference field="11" count="1">
            <x v="81"/>
          </reference>
        </references>
      </pivotArea>
    </format>
    <format dxfId="542">
      <pivotArea collapsedLevelsAreSubtotals="1" fieldPosition="0">
        <references count="4">
          <reference field="0" count="0" selected="0"/>
          <reference field="3" count="1" selected="0">
            <x v="192"/>
          </reference>
          <reference field="10" count="1" selected="0">
            <x v="337"/>
          </reference>
          <reference field="11" count="1">
            <x v="0"/>
          </reference>
        </references>
      </pivotArea>
    </format>
    <format dxfId="541">
      <pivotArea collapsedLevelsAreSubtotals="1" fieldPosition="0">
        <references count="4">
          <reference field="0" count="0" selected="0"/>
          <reference field="3" count="1" selected="0">
            <x v="193"/>
          </reference>
          <reference field="10" count="1" selected="0">
            <x v="357"/>
          </reference>
          <reference field="11" count="1">
            <x v="0"/>
          </reference>
        </references>
      </pivotArea>
    </format>
    <format dxfId="540">
      <pivotArea collapsedLevelsAreSubtotals="1" fieldPosition="0">
        <references count="4">
          <reference field="0" count="0" selected="0"/>
          <reference field="3" count="1" selected="0">
            <x v="194"/>
          </reference>
          <reference field="10" count="1" selected="0">
            <x v="369"/>
          </reference>
          <reference field="11" count="1">
            <x v="0"/>
          </reference>
        </references>
      </pivotArea>
    </format>
    <format dxfId="539">
      <pivotArea collapsedLevelsAreSubtotals="1" fieldPosition="0">
        <references count="4">
          <reference field="0" count="0" selected="0"/>
          <reference field="3" count="1" selected="0">
            <x v="195"/>
          </reference>
          <reference field="10" count="1" selected="0">
            <x v="41"/>
          </reference>
          <reference field="11" count="1">
            <x v="0"/>
          </reference>
        </references>
      </pivotArea>
    </format>
    <format dxfId="538">
      <pivotArea collapsedLevelsAreSubtotals="1" fieldPosition="0">
        <references count="4">
          <reference field="0" count="0" selected="0"/>
          <reference field="3" count="1" selected="0">
            <x v="196"/>
          </reference>
          <reference field="10" count="1" selected="0">
            <x v="0"/>
          </reference>
          <reference field="11" count="1">
            <x v="0"/>
          </reference>
        </references>
      </pivotArea>
    </format>
    <format dxfId="537">
      <pivotArea collapsedLevelsAreSubtotals="1" fieldPosition="0">
        <references count="4">
          <reference field="0" count="0" selected="0"/>
          <reference field="3" count="1" selected="0">
            <x v="197"/>
          </reference>
          <reference field="10" count="1" selected="0">
            <x v="0"/>
          </reference>
          <reference field="11" count="1">
            <x v="0"/>
          </reference>
        </references>
      </pivotArea>
    </format>
    <format dxfId="536">
      <pivotArea collapsedLevelsAreSubtotals="1" fieldPosition="0">
        <references count="4">
          <reference field="0" count="0" selected="0"/>
          <reference field="3" count="1" selected="0">
            <x v="198"/>
          </reference>
          <reference field="10" count="1" selected="0">
            <x v="0"/>
          </reference>
          <reference field="11" count="1">
            <x v="0"/>
          </reference>
        </references>
      </pivotArea>
    </format>
    <format dxfId="535">
      <pivotArea collapsedLevelsAreSubtotals="1" fieldPosition="0">
        <references count="4">
          <reference field="0" count="0" selected="0"/>
          <reference field="3" count="1" selected="0">
            <x v="200"/>
          </reference>
          <reference field="10" count="1" selected="0">
            <x v="410"/>
          </reference>
          <reference field="11" count="1">
            <x v="0"/>
          </reference>
        </references>
      </pivotArea>
    </format>
    <format dxfId="534">
      <pivotArea collapsedLevelsAreSubtotals="1" fieldPosition="0">
        <references count="4">
          <reference field="0" count="0" selected="0"/>
          <reference field="3" count="1" selected="0">
            <x v="201"/>
          </reference>
          <reference field="10" count="1" selected="0">
            <x v="417"/>
          </reference>
          <reference field="11" count="1">
            <x v="0"/>
          </reference>
        </references>
      </pivotArea>
    </format>
    <format dxfId="533">
      <pivotArea collapsedLevelsAreSubtotals="1" fieldPosition="0">
        <references count="4">
          <reference field="0" count="0" selected="0"/>
          <reference field="3" count="1" selected="0">
            <x v="202"/>
          </reference>
          <reference field="10" count="1" selected="0">
            <x v="279"/>
          </reference>
          <reference field="11" count="1">
            <x v="0"/>
          </reference>
        </references>
      </pivotArea>
    </format>
    <format dxfId="532">
      <pivotArea collapsedLevelsAreSubtotals="1" fieldPosition="0">
        <references count="4">
          <reference field="0" count="0" selected="0"/>
          <reference field="3" count="1" selected="0">
            <x v="203"/>
          </reference>
          <reference field="10" count="1" selected="0">
            <x v="288"/>
          </reference>
          <reference field="11" count="1">
            <x v="0"/>
          </reference>
        </references>
      </pivotArea>
    </format>
    <format dxfId="531">
      <pivotArea collapsedLevelsAreSubtotals="1" fieldPosition="0">
        <references count="4">
          <reference field="0" count="0" selected="0"/>
          <reference field="3" count="1" selected="0">
            <x v="204"/>
          </reference>
          <reference field="10" count="1" selected="0">
            <x v="256"/>
          </reference>
          <reference field="11" count="1">
            <x v="98"/>
          </reference>
        </references>
      </pivotArea>
    </format>
    <format dxfId="530">
      <pivotArea collapsedLevelsAreSubtotals="1" fieldPosition="0">
        <references count="4">
          <reference field="0" count="0" selected="0"/>
          <reference field="3" count="1" selected="0">
            <x v="206"/>
          </reference>
          <reference field="10" count="1" selected="0">
            <x v="277"/>
          </reference>
          <reference field="11" count="1">
            <x v="99"/>
          </reference>
        </references>
      </pivotArea>
    </format>
    <format dxfId="529">
      <pivotArea collapsedLevelsAreSubtotals="1" fieldPosition="0">
        <references count="4">
          <reference field="0" count="0" selected="0"/>
          <reference field="3" count="1" selected="0">
            <x v="207"/>
          </reference>
          <reference field="10" count="1" selected="0">
            <x v="280"/>
          </reference>
          <reference field="11" count="1">
            <x v="0"/>
          </reference>
        </references>
      </pivotArea>
    </format>
    <format dxfId="528">
      <pivotArea collapsedLevelsAreSubtotals="1" fieldPosition="0">
        <references count="4">
          <reference field="0" count="0" selected="0"/>
          <reference field="3" count="1" selected="0">
            <x v="208"/>
          </reference>
          <reference field="10" count="1" selected="0">
            <x v="287"/>
          </reference>
          <reference field="11" count="1">
            <x v="0"/>
          </reference>
        </references>
      </pivotArea>
    </format>
    <format dxfId="527">
      <pivotArea collapsedLevelsAreSubtotals="1" fieldPosition="0">
        <references count="4">
          <reference field="0" count="0" selected="0"/>
          <reference field="3" count="1" selected="0">
            <x v="209"/>
          </reference>
          <reference field="10" count="1" selected="0">
            <x v="286"/>
          </reference>
          <reference field="11" count="1">
            <x v="100"/>
          </reference>
        </references>
      </pivotArea>
    </format>
    <format dxfId="526">
      <pivotArea collapsedLevelsAreSubtotals="1" fieldPosition="0">
        <references count="4">
          <reference field="0" count="0" selected="0"/>
          <reference field="3" count="1" selected="0">
            <x v="211"/>
          </reference>
          <reference field="10" count="1" selected="0">
            <x v="281"/>
          </reference>
          <reference field="11" count="1">
            <x v="101"/>
          </reference>
        </references>
      </pivotArea>
    </format>
    <format dxfId="525">
      <pivotArea collapsedLevelsAreSubtotals="1" fieldPosition="0">
        <references count="4">
          <reference field="0" count="0" selected="0"/>
          <reference field="3" count="1" selected="0">
            <x v="214"/>
          </reference>
          <reference field="10" count="1" selected="0">
            <x v="285"/>
          </reference>
          <reference field="11" count="1">
            <x v="102"/>
          </reference>
        </references>
      </pivotArea>
    </format>
    <format dxfId="524">
      <pivotArea collapsedLevelsAreSubtotals="1" fieldPosition="0">
        <references count="4">
          <reference field="0" count="0" selected="0"/>
          <reference field="3" count="1" selected="0">
            <x v="216"/>
          </reference>
          <reference field="10" count="1" selected="0">
            <x v="170"/>
          </reference>
          <reference field="11" count="1">
            <x v="103"/>
          </reference>
        </references>
      </pivotArea>
    </format>
    <format dxfId="523">
      <pivotArea collapsedLevelsAreSubtotals="1" fieldPosition="0">
        <references count="4">
          <reference field="0" count="0" selected="0"/>
          <reference field="3" count="1" selected="0">
            <x v="218"/>
          </reference>
          <reference field="10" count="1" selected="0">
            <x v="171"/>
          </reference>
          <reference field="11" count="1">
            <x v="104"/>
          </reference>
        </references>
      </pivotArea>
    </format>
    <format dxfId="522">
      <pivotArea collapsedLevelsAreSubtotals="1" fieldPosition="0">
        <references count="4">
          <reference field="0" count="0" selected="0"/>
          <reference field="3" count="1" selected="0">
            <x v="220"/>
          </reference>
          <reference field="10" count="1" selected="0">
            <x v="307"/>
          </reference>
          <reference field="11" count="1">
            <x v="105"/>
          </reference>
        </references>
      </pivotArea>
    </format>
    <format dxfId="521">
      <pivotArea collapsedLevelsAreSubtotals="1" fieldPosition="0">
        <references count="4">
          <reference field="0" count="0" selected="0"/>
          <reference field="3" count="1" selected="0">
            <x v="221"/>
          </reference>
          <reference field="10" count="1" selected="0">
            <x v="177"/>
          </reference>
          <reference field="11" count="1">
            <x v="0"/>
          </reference>
        </references>
      </pivotArea>
    </format>
    <format dxfId="520">
      <pivotArea collapsedLevelsAreSubtotals="1" fieldPosition="0">
        <references count="4">
          <reference field="0" count="0" selected="0"/>
          <reference field="3" count="1" selected="0">
            <x v="223"/>
          </reference>
          <reference field="10" count="1" selected="0">
            <x v="359"/>
          </reference>
          <reference field="11" count="1">
            <x v="55"/>
          </reference>
        </references>
      </pivotArea>
    </format>
    <format dxfId="519">
      <pivotArea collapsedLevelsAreSubtotals="1" fieldPosition="0">
        <references count="4">
          <reference field="0" count="0" selected="0"/>
          <reference field="3" count="1" selected="0">
            <x v="225"/>
          </reference>
          <reference field="10" count="1" selected="0">
            <x v="290"/>
          </reference>
          <reference field="11" count="1">
            <x v="56"/>
          </reference>
        </references>
      </pivotArea>
    </format>
    <format dxfId="518">
      <pivotArea collapsedLevelsAreSubtotals="1" fieldPosition="0">
        <references count="4">
          <reference field="0" count="0" selected="0"/>
          <reference field="3" count="1" selected="0">
            <x v="227"/>
          </reference>
          <reference field="10" count="1" selected="0">
            <x v="414"/>
          </reference>
          <reference field="11" count="1">
            <x v="57"/>
          </reference>
        </references>
      </pivotArea>
    </format>
    <format dxfId="517">
      <pivotArea collapsedLevelsAreSubtotals="1" fieldPosition="0">
        <references count="4">
          <reference field="0" count="0" selected="0"/>
          <reference field="3" count="1" selected="0">
            <x v="229"/>
          </reference>
          <reference field="10" count="1" selected="0">
            <x v="116"/>
          </reference>
          <reference field="11" count="1">
            <x v="58"/>
          </reference>
        </references>
      </pivotArea>
    </format>
    <format dxfId="516">
      <pivotArea collapsedLevelsAreSubtotals="1" fieldPosition="0">
        <references count="4">
          <reference field="0" count="0" selected="0"/>
          <reference field="3" count="1" selected="0">
            <x v="232"/>
          </reference>
          <reference field="10" count="1" selected="0">
            <x v="73"/>
          </reference>
          <reference field="11" count="1">
            <x v="59"/>
          </reference>
        </references>
      </pivotArea>
    </format>
    <format dxfId="515">
      <pivotArea collapsedLevelsAreSubtotals="1" fieldPosition="0">
        <references count="4">
          <reference field="0" count="0" selected="0"/>
          <reference field="3" count="1" selected="0">
            <x v="234"/>
          </reference>
          <reference field="10" count="1" selected="0">
            <x v="419"/>
          </reference>
          <reference field="11" count="1">
            <x v="106"/>
          </reference>
        </references>
      </pivotArea>
    </format>
    <format dxfId="514">
      <pivotArea collapsedLevelsAreSubtotals="1" fieldPosition="0">
        <references count="4">
          <reference field="0" count="0" selected="0"/>
          <reference field="3" count="1" selected="0">
            <x v="236"/>
          </reference>
          <reference field="10" count="1" selected="0">
            <x v="282"/>
          </reference>
          <reference field="11" count="1">
            <x v="107"/>
          </reference>
        </references>
      </pivotArea>
    </format>
    <format dxfId="513">
      <pivotArea collapsedLevelsAreSubtotals="1" fieldPosition="0">
        <references count="4">
          <reference field="0" count="0" selected="0"/>
          <reference field="3" count="1" selected="0">
            <x v="238"/>
          </reference>
          <reference field="10" count="1" selected="0">
            <x v="172"/>
          </reference>
          <reference field="11" count="1">
            <x v="108"/>
          </reference>
        </references>
      </pivotArea>
    </format>
    <format dxfId="512">
      <pivotArea collapsedLevelsAreSubtotals="1" fieldPosition="0">
        <references count="4">
          <reference field="0" count="0" selected="0"/>
          <reference field="3" count="1" selected="0">
            <x v="240"/>
          </reference>
          <reference field="10" count="1" selected="0">
            <x v="221"/>
          </reference>
          <reference field="11" count="1">
            <x v="109"/>
          </reference>
        </references>
      </pivotArea>
    </format>
    <format dxfId="511">
      <pivotArea collapsedLevelsAreSubtotals="1" fieldPosition="0">
        <references count="4">
          <reference field="0" count="0" selected="0"/>
          <reference field="3" count="1" selected="0">
            <x v="242"/>
          </reference>
          <reference field="10" count="1" selected="0">
            <x v="355"/>
          </reference>
          <reference field="11" count="1">
            <x v="110"/>
          </reference>
        </references>
      </pivotArea>
    </format>
    <format dxfId="510">
      <pivotArea collapsedLevelsAreSubtotals="1" fieldPosition="0">
        <references count="4">
          <reference field="0" count="0" selected="0"/>
          <reference field="3" count="1" selected="0">
            <x v="244"/>
          </reference>
          <reference field="10" count="1" selected="0">
            <x v="222"/>
          </reference>
          <reference field="11" count="1">
            <x v="111"/>
          </reference>
        </references>
      </pivotArea>
    </format>
    <format dxfId="509">
      <pivotArea collapsedLevelsAreSubtotals="1" fieldPosition="0">
        <references count="4">
          <reference field="0" count="0" selected="0"/>
          <reference field="3" count="1" selected="0">
            <x v="245"/>
          </reference>
          <reference field="10" count="1" selected="0">
            <x v="42"/>
          </reference>
          <reference field="11" count="1">
            <x v="0"/>
          </reference>
        </references>
      </pivotArea>
    </format>
    <format dxfId="508">
      <pivotArea collapsedLevelsAreSubtotals="1" fieldPosition="0">
        <references count="4">
          <reference field="0" count="0" selected="0"/>
          <reference field="3" count="1" selected="0">
            <x v="246"/>
          </reference>
          <reference field="10" count="1" selected="0">
            <x v="0"/>
          </reference>
          <reference field="11" count="1">
            <x v="0"/>
          </reference>
        </references>
      </pivotArea>
    </format>
    <format dxfId="507">
      <pivotArea collapsedLevelsAreSubtotals="1" fieldPosition="0">
        <references count="4">
          <reference field="0" count="0" selected="0"/>
          <reference field="3" count="1" selected="0">
            <x v="247"/>
          </reference>
          <reference field="10" count="1" selected="0">
            <x v="0"/>
          </reference>
          <reference field="11" count="1">
            <x v="0"/>
          </reference>
        </references>
      </pivotArea>
    </format>
    <format dxfId="506">
      <pivotArea collapsedLevelsAreSubtotals="1" fieldPosition="0">
        <references count="4">
          <reference field="0" count="0" selected="0"/>
          <reference field="3" count="1" selected="0">
            <x v="248"/>
          </reference>
          <reference field="10" count="1" selected="0">
            <x v="0"/>
          </reference>
          <reference field="11" count="1">
            <x v="0"/>
          </reference>
        </references>
      </pivotArea>
    </format>
    <format dxfId="505">
      <pivotArea collapsedLevelsAreSubtotals="1" fieldPosition="0">
        <references count="4">
          <reference field="0" count="0" selected="0"/>
          <reference field="3" count="1" selected="0">
            <x v="250"/>
          </reference>
          <reference field="10" count="1" selected="0">
            <x v="412"/>
          </reference>
          <reference field="11" count="1">
            <x v="0"/>
          </reference>
        </references>
      </pivotArea>
    </format>
    <format dxfId="504">
      <pivotArea collapsedLevelsAreSubtotals="1" fieldPosition="0">
        <references count="4">
          <reference field="0" count="0" selected="0"/>
          <reference field="3" count="1" selected="0">
            <x v="251"/>
          </reference>
          <reference field="10" count="1" selected="0">
            <x v="382"/>
          </reference>
          <reference field="11" count="1">
            <x v="0"/>
          </reference>
        </references>
      </pivotArea>
    </format>
    <format dxfId="503">
      <pivotArea collapsedLevelsAreSubtotals="1" fieldPosition="0">
        <references count="4">
          <reference field="0" count="0" selected="0"/>
          <reference field="3" count="1" selected="0">
            <x v="254"/>
          </reference>
          <reference field="10" count="1" selected="0">
            <x v="372"/>
          </reference>
          <reference field="11" count="1">
            <x v="112"/>
          </reference>
        </references>
      </pivotArea>
    </format>
    <format dxfId="502">
      <pivotArea collapsedLevelsAreSubtotals="1" fieldPosition="0">
        <references count="4">
          <reference field="0" count="0" selected="0"/>
          <reference field="3" count="1" selected="0">
            <x v="255"/>
          </reference>
          <reference field="10" count="1" selected="0">
            <x v="392"/>
          </reference>
          <reference field="11" count="1">
            <x v="0"/>
          </reference>
        </references>
      </pivotArea>
    </format>
    <format dxfId="501">
      <pivotArea collapsedLevelsAreSubtotals="1" fieldPosition="0">
        <references count="4">
          <reference field="0" count="0" selected="0"/>
          <reference field="3" count="1" selected="0">
            <x v="256"/>
          </reference>
          <reference field="10" count="1" selected="0">
            <x v="272"/>
          </reference>
          <reference field="11" count="1">
            <x v="0"/>
          </reference>
        </references>
      </pivotArea>
    </format>
    <format dxfId="500">
      <pivotArea collapsedLevelsAreSubtotals="1" fieldPosition="0">
        <references count="4">
          <reference field="0" count="0" selected="0"/>
          <reference field="3" count="1" selected="0">
            <x v="258"/>
          </reference>
          <reference field="10" count="1" selected="0">
            <x v="270"/>
          </reference>
          <reference field="11" count="1">
            <x v="113"/>
          </reference>
        </references>
      </pivotArea>
    </format>
    <format dxfId="499">
      <pivotArea collapsedLevelsAreSubtotals="1" fieldPosition="0">
        <references count="4">
          <reference field="0" count="0" selected="0"/>
          <reference field="3" count="1" selected="0">
            <x v="260"/>
          </reference>
          <reference field="10" count="1" selected="0">
            <x v="346"/>
          </reference>
          <reference field="11" count="1">
            <x v="82"/>
          </reference>
        </references>
      </pivotArea>
    </format>
    <format dxfId="498">
      <pivotArea collapsedLevelsAreSubtotals="1" fieldPosition="0">
        <references count="4">
          <reference field="0" count="0" selected="0"/>
          <reference field="3" count="1" selected="0">
            <x v="262"/>
          </reference>
          <reference field="10" count="1" selected="0">
            <x v="1"/>
          </reference>
          <reference field="11" count="1">
            <x v="114"/>
          </reference>
        </references>
      </pivotArea>
    </format>
    <format dxfId="497">
      <pivotArea collapsedLevelsAreSubtotals="1" fieldPosition="0">
        <references count="4">
          <reference field="0" count="0" selected="0"/>
          <reference field="3" count="1" selected="0">
            <x v="264"/>
          </reference>
          <reference field="10" count="1" selected="0">
            <x v="218"/>
          </reference>
          <reference field="11" count="1">
            <x v="115"/>
          </reference>
        </references>
      </pivotArea>
    </format>
    <format dxfId="496">
      <pivotArea collapsedLevelsAreSubtotals="1" fieldPosition="0">
        <references count="4">
          <reference field="0" count="0" selected="0"/>
          <reference field="3" count="1" selected="0">
            <x v="266"/>
          </reference>
          <reference field="10" count="1" selected="0">
            <x v="345"/>
          </reference>
          <reference field="11" count="1">
            <x v="82"/>
          </reference>
        </references>
      </pivotArea>
    </format>
    <format dxfId="495">
      <pivotArea collapsedLevelsAreSubtotals="1" fieldPosition="0">
        <references count="4">
          <reference field="0" count="0" selected="0"/>
          <reference field="3" count="1" selected="0">
            <x v="267"/>
          </reference>
          <reference field="10" count="1" selected="0">
            <x v="343"/>
          </reference>
          <reference field="11" count="1">
            <x v="0"/>
          </reference>
        </references>
      </pivotArea>
    </format>
    <format dxfId="494">
      <pivotArea collapsedLevelsAreSubtotals="1" fieldPosition="0">
        <references count="4">
          <reference field="0" count="0" selected="0"/>
          <reference field="3" count="1" selected="0">
            <x v="269"/>
          </reference>
          <reference field="10" count="1" selected="0">
            <x v="254"/>
          </reference>
          <reference field="11" count="1">
            <x v="116"/>
          </reference>
        </references>
      </pivotArea>
    </format>
    <format dxfId="493">
      <pivotArea collapsedLevelsAreSubtotals="1" fieldPosition="0">
        <references count="4">
          <reference field="0" count="0" selected="0"/>
          <reference field="3" count="1" selected="0">
            <x v="271"/>
          </reference>
          <reference field="10" count="1" selected="0">
            <x v="393"/>
          </reference>
          <reference field="11" count="1">
            <x v="117"/>
          </reference>
        </references>
      </pivotArea>
    </format>
    <format dxfId="492">
      <pivotArea collapsedLevelsAreSubtotals="1" fieldPosition="0">
        <references count="4">
          <reference field="0" count="0" selected="0"/>
          <reference field="3" count="1" selected="0">
            <x v="272"/>
          </reference>
          <reference field="10" count="1" selected="0">
            <x v="268"/>
          </reference>
          <reference field="11" count="1">
            <x v="0"/>
          </reference>
        </references>
      </pivotArea>
    </format>
    <format dxfId="491">
      <pivotArea collapsedLevelsAreSubtotals="1" fieldPosition="0">
        <references count="4">
          <reference field="0" count="0" selected="0"/>
          <reference field="3" count="1" selected="0">
            <x v="273"/>
          </reference>
          <reference field="10" count="1" selected="0">
            <x v="262"/>
          </reference>
          <reference field="11" count="1">
            <x v="0"/>
          </reference>
        </references>
      </pivotArea>
    </format>
    <format dxfId="490">
      <pivotArea collapsedLevelsAreSubtotals="1" fieldPosition="0">
        <references count="4">
          <reference field="0" count="0" selected="0"/>
          <reference field="3" count="1" selected="0">
            <x v="274"/>
          </reference>
          <reference field="10" count="1" selected="0">
            <x v="366"/>
          </reference>
          <reference field="11" count="1">
            <x v="0"/>
          </reference>
        </references>
      </pivotArea>
    </format>
    <format dxfId="489">
      <pivotArea collapsedLevelsAreSubtotals="1" fieldPosition="0">
        <references count="4">
          <reference field="0" count="0" selected="0"/>
          <reference field="3" count="1" selected="0">
            <x v="275"/>
          </reference>
          <reference field="10" count="1" selected="0">
            <x v="356"/>
          </reference>
          <reference field="11" count="1">
            <x v="0"/>
          </reference>
        </references>
      </pivotArea>
    </format>
    <format dxfId="488">
      <pivotArea collapsedLevelsAreSubtotals="1" fieldPosition="0">
        <references count="4">
          <reference field="0" count="0" selected="0"/>
          <reference field="3" count="1" selected="0">
            <x v="278"/>
          </reference>
          <reference field="10" count="1" selected="0">
            <x v="229"/>
          </reference>
          <reference field="11" count="1">
            <x v="118"/>
          </reference>
        </references>
      </pivotArea>
    </format>
    <format dxfId="487">
      <pivotArea collapsedLevelsAreSubtotals="1" fieldPosition="0">
        <references count="4">
          <reference field="0" count="0" selected="0"/>
          <reference field="3" count="1" selected="0">
            <x v="281"/>
          </reference>
          <reference field="10" count="1" selected="0">
            <x v="374"/>
          </reference>
          <reference field="11" count="1">
            <x v="119"/>
          </reference>
        </references>
      </pivotArea>
    </format>
    <format dxfId="486">
      <pivotArea collapsedLevelsAreSubtotals="1" fieldPosition="0">
        <references count="4">
          <reference field="0" count="0" selected="0"/>
          <reference field="3" count="1" selected="0">
            <x v="282"/>
          </reference>
          <reference field="10" count="1" selected="0">
            <x v="273"/>
          </reference>
          <reference field="11" count="1">
            <x v="0"/>
          </reference>
        </references>
      </pivotArea>
    </format>
    <format dxfId="485">
      <pivotArea collapsedLevelsAreSubtotals="1" fieldPosition="0">
        <references count="4">
          <reference field="0" count="0" selected="0"/>
          <reference field="3" count="1" selected="0">
            <x v="283"/>
          </reference>
          <reference field="10" count="1" selected="0">
            <x v="373"/>
          </reference>
          <reference field="11" count="1">
            <x v="0"/>
          </reference>
        </references>
      </pivotArea>
    </format>
    <format dxfId="484">
      <pivotArea collapsedLevelsAreSubtotals="1" fieldPosition="0">
        <references count="4">
          <reference field="0" count="0" selected="0"/>
          <reference field="3" count="1" selected="0">
            <x v="284"/>
          </reference>
          <reference field="10" count="1" selected="0">
            <x v="251"/>
          </reference>
          <reference field="11" count="1">
            <x v="0"/>
          </reference>
        </references>
      </pivotArea>
    </format>
    <format dxfId="483">
      <pivotArea collapsedLevelsAreSubtotals="1" fieldPosition="0">
        <references count="4">
          <reference field="0" count="0" selected="0"/>
          <reference field="3" count="1" selected="0">
            <x v="287"/>
          </reference>
          <reference field="10" count="1" selected="0">
            <x v="252"/>
          </reference>
          <reference field="11" count="1">
            <x v="120"/>
          </reference>
        </references>
      </pivotArea>
    </format>
    <format dxfId="482">
      <pivotArea collapsedLevelsAreSubtotals="1" fieldPosition="0">
        <references count="4">
          <reference field="0" count="0" selected="0"/>
          <reference field="3" count="1" selected="0">
            <x v="288"/>
          </reference>
          <reference field="10" count="1" selected="0">
            <x v="379"/>
          </reference>
          <reference field="11" count="1">
            <x v="0"/>
          </reference>
        </references>
      </pivotArea>
    </format>
    <format dxfId="481">
      <pivotArea collapsedLevelsAreSubtotals="1" fieldPosition="0">
        <references count="4">
          <reference field="0" count="0" selected="0"/>
          <reference field="3" count="1" selected="0">
            <x v="289"/>
          </reference>
          <reference field="10" count="1" selected="0">
            <x v="283"/>
          </reference>
          <reference field="11" count="1">
            <x v="0"/>
          </reference>
        </references>
      </pivotArea>
    </format>
    <format dxfId="480">
      <pivotArea collapsedLevelsAreSubtotals="1" fieldPosition="0">
        <references count="4">
          <reference field="0" count="0" selected="0"/>
          <reference field="3" count="1" selected="0">
            <x v="290"/>
          </reference>
          <reference field="10" count="1" selected="0">
            <x v="342"/>
          </reference>
          <reference field="11" count="1">
            <x v="0"/>
          </reference>
        </references>
      </pivotArea>
    </format>
    <format dxfId="479">
      <pivotArea collapsedLevelsAreSubtotals="1" fieldPosition="0">
        <references count="4">
          <reference field="0" count="0" selected="0"/>
          <reference field="3" count="1" selected="0">
            <x v="291"/>
          </reference>
          <reference field="10" count="1" selected="0">
            <x v="175"/>
          </reference>
          <reference field="11" count="1">
            <x v="0"/>
          </reference>
        </references>
      </pivotArea>
    </format>
    <format dxfId="478">
      <pivotArea collapsedLevelsAreSubtotals="1" fieldPosition="0">
        <references count="4">
          <reference field="0" count="0" selected="0"/>
          <reference field="3" count="1" selected="0">
            <x v="294"/>
          </reference>
          <reference field="10" count="1" selected="0">
            <x v="367"/>
          </reference>
          <reference field="11" count="1">
            <x v="121"/>
          </reference>
        </references>
      </pivotArea>
    </format>
    <format dxfId="477">
      <pivotArea collapsedLevelsAreSubtotals="1" fieldPosition="0">
        <references count="4">
          <reference field="0" count="0" selected="0"/>
          <reference field="3" count="1" selected="0">
            <x v="297"/>
          </reference>
          <reference field="10" count="1" selected="0">
            <x v="377"/>
          </reference>
          <reference field="11" count="1">
            <x v="122"/>
          </reference>
        </references>
      </pivotArea>
    </format>
    <format dxfId="476">
      <pivotArea collapsedLevelsAreSubtotals="1" fieldPosition="0">
        <references count="4">
          <reference field="0" count="0" selected="0"/>
          <reference field="3" count="1" selected="0">
            <x v="298"/>
          </reference>
          <reference field="10" count="1" selected="0">
            <x v="284"/>
          </reference>
          <reference field="11" count="1">
            <x v="0"/>
          </reference>
        </references>
      </pivotArea>
    </format>
    <format dxfId="475">
      <pivotArea collapsedLevelsAreSubtotals="1" fieldPosition="0">
        <references count="4">
          <reference field="0" count="0" selected="0"/>
          <reference field="3" count="1" selected="0">
            <x v="299"/>
          </reference>
          <reference field="10" count="1" selected="0">
            <x v="378"/>
          </reference>
          <reference field="11" count="1">
            <x v="0"/>
          </reference>
        </references>
      </pivotArea>
    </format>
    <format dxfId="474">
      <pivotArea collapsedLevelsAreSubtotals="1" fieldPosition="0">
        <references count="4">
          <reference field="0" count="0" selected="0"/>
          <reference field="3" count="1" selected="0">
            <x v="300"/>
          </reference>
          <reference field="10" count="1" selected="0">
            <x v="384"/>
          </reference>
          <reference field="11" count="1">
            <x v="0"/>
          </reference>
        </references>
      </pivotArea>
    </format>
    <format dxfId="473">
      <pivotArea collapsedLevelsAreSubtotals="1" fieldPosition="0">
        <references count="4">
          <reference field="0" count="0" selected="0"/>
          <reference field="3" count="1" selected="0">
            <x v="301"/>
          </reference>
          <reference field="10" count="1" selected="0">
            <x v="173"/>
          </reference>
          <reference field="11" count="1">
            <x v="0"/>
          </reference>
        </references>
      </pivotArea>
    </format>
    <format dxfId="472">
      <pivotArea collapsedLevelsAreSubtotals="1" fieldPosition="0">
        <references count="4">
          <reference field="0" count="0" selected="0"/>
          <reference field="3" count="1" selected="0">
            <x v="302"/>
          </reference>
          <reference field="10" count="1" selected="0">
            <x v="300"/>
          </reference>
          <reference field="11" count="1">
            <x v="0"/>
          </reference>
        </references>
      </pivotArea>
    </format>
    <format dxfId="471">
      <pivotArea collapsedLevelsAreSubtotals="1" fieldPosition="0">
        <references count="4">
          <reference field="0" count="0" selected="0"/>
          <reference field="3" count="1" selected="0">
            <x v="303"/>
          </reference>
          <reference field="10" count="1" selected="0">
            <x v="301"/>
          </reference>
          <reference field="11" count="1">
            <x v="0"/>
          </reference>
        </references>
      </pivotArea>
    </format>
    <format dxfId="470">
      <pivotArea collapsedLevelsAreSubtotals="1" fieldPosition="0">
        <references count="4">
          <reference field="0" count="0" selected="0"/>
          <reference field="3" count="1" selected="0">
            <x v="304"/>
          </reference>
          <reference field="10" count="1" selected="0">
            <x v="275"/>
          </reference>
          <reference field="11" count="1">
            <x v="0"/>
          </reference>
        </references>
      </pivotArea>
    </format>
    <format dxfId="469">
      <pivotArea collapsedLevelsAreSubtotals="1" fieldPosition="0">
        <references count="4">
          <reference field="0" count="0" selected="0"/>
          <reference field="3" count="1" selected="0">
            <x v="305"/>
          </reference>
          <reference field="10" count="1" selected="0">
            <x v="276"/>
          </reference>
          <reference field="11" count="1">
            <x v="0"/>
          </reference>
        </references>
      </pivotArea>
    </format>
    <format dxfId="468">
      <pivotArea collapsedLevelsAreSubtotals="1" fieldPosition="0">
        <references count="4">
          <reference field="0" count="0" selected="0"/>
          <reference field="3" count="1" selected="0">
            <x v="306"/>
          </reference>
          <reference field="10" count="1" selected="0">
            <x v="383"/>
          </reference>
          <reference field="11" count="1">
            <x v="0"/>
          </reference>
        </references>
      </pivotArea>
    </format>
    <format dxfId="467">
      <pivotArea collapsedLevelsAreSubtotals="1" fieldPosition="0">
        <references count="4">
          <reference field="0" count="0" selected="0"/>
          <reference field="3" count="1" selected="0">
            <x v="307"/>
          </reference>
          <reference field="10" count="1" selected="0">
            <x v="255"/>
          </reference>
          <reference field="11" count="1">
            <x v="0"/>
          </reference>
        </references>
      </pivotArea>
    </format>
    <format dxfId="466">
      <pivotArea collapsedLevelsAreSubtotals="1" fieldPosition="0">
        <references count="4">
          <reference field="0" count="0" selected="0"/>
          <reference field="3" count="1" selected="0">
            <x v="309"/>
          </reference>
          <reference field="10" count="1" selected="0">
            <x v="310"/>
          </reference>
          <reference field="11" count="1">
            <x v="60"/>
          </reference>
        </references>
      </pivotArea>
    </format>
    <format dxfId="465">
      <pivotArea collapsedLevelsAreSubtotals="1" fieldPosition="0">
        <references count="4">
          <reference field="0" count="0" selected="0"/>
          <reference field="3" count="1" selected="0">
            <x v="310"/>
          </reference>
          <reference field="10" count="1" selected="0">
            <x v="46"/>
          </reference>
          <reference field="11" count="1">
            <x v="0"/>
          </reference>
        </references>
      </pivotArea>
    </format>
    <format dxfId="464">
      <pivotArea collapsedLevelsAreSubtotals="1" fieldPosition="0">
        <references count="4">
          <reference field="0" count="0" selected="0"/>
          <reference field="3" count="1" selected="0">
            <x v="311"/>
          </reference>
          <reference field="10" count="1" selected="0">
            <x v="0"/>
          </reference>
          <reference field="11" count="1">
            <x v="0"/>
          </reference>
        </references>
      </pivotArea>
    </format>
    <format dxfId="463">
      <pivotArea collapsedLevelsAreSubtotals="1" fieldPosition="0">
        <references count="4">
          <reference field="0" count="0" selected="0"/>
          <reference field="3" count="1" selected="0">
            <x v="312"/>
          </reference>
          <reference field="10" count="1" selected="0">
            <x v="0"/>
          </reference>
          <reference field="11" count="1">
            <x v="0"/>
          </reference>
        </references>
      </pivotArea>
    </format>
    <format dxfId="462">
      <pivotArea collapsedLevelsAreSubtotals="1" fieldPosition="0">
        <references count="4">
          <reference field="0" count="0" selected="0"/>
          <reference field="3" count="1" selected="0">
            <x v="313"/>
          </reference>
          <reference field="10" count="1" selected="0">
            <x v="0"/>
          </reference>
          <reference field="11" count="1">
            <x v="0"/>
          </reference>
        </references>
      </pivotArea>
    </format>
    <format dxfId="461">
      <pivotArea collapsedLevelsAreSubtotals="1" fieldPosition="0">
        <references count="4">
          <reference field="0" count="0" selected="0"/>
          <reference field="3" count="1" selected="0">
            <x v="315"/>
          </reference>
          <reference field="10" count="1" selected="0">
            <x v="413"/>
          </reference>
          <reference field="11" count="1">
            <x v="0"/>
          </reference>
        </references>
      </pivotArea>
    </format>
    <format dxfId="460">
      <pivotArea collapsedLevelsAreSubtotals="1" fieldPosition="0">
        <references count="4">
          <reference field="0" count="0" selected="0"/>
          <reference field="3" count="1" selected="0">
            <x v="318"/>
          </reference>
          <reference field="10" count="1" selected="0">
            <x v="294"/>
          </reference>
          <reference field="11" count="1">
            <x v="46"/>
          </reference>
        </references>
      </pivotArea>
    </format>
    <format dxfId="459">
      <pivotArea collapsedLevelsAreSubtotals="1" fieldPosition="0">
        <references count="4">
          <reference field="0" count="0" selected="0"/>
          <reference field="3" count="1" selected="0">
            <x v="319"/>
          </reference>
          <reference field="10" count="1" selected="0">
            <x v="295"/>
          </reference>
          <reference field="11" count="1">
            <x v="0"/>
          </reference>
        </references>
      </pivotArea>
    </format>
    <format dxfId="458">
      <pivotArea collapsedLevelsAreSubtotals="1" fieldPosition="0">
        <references count="4">
          <reference field="0" count="0" selected="0"/>
          <reference field="3" count="1" selected="0">
            <x v="320"/>
          </reference>
          <reference field="10" count="1" selected="0">
            <x v="239"/>
          </reference>
          <reference field="11" count="1">
            <x v="0"/>
          </reference>
        </references>
      </pivotArea>
    </format>
    <format dxfId="457">
      <pivotArea collapsedLevelsAreSubtotals="1" fieldPosition="0">
        <references count="4">
          <reference field="0" count="0" selected="0"/>
          <reference field="3" count="1" selected="0">
            <x v="321"/>
          </reference>
          <reference field="10" count="1" selected="0">
            <x v="47"/>
          </reference>
          <reference field="11" count="1">
            <x v="0"/>
          </reference>
        </references>
      </pivotArea>
    </format>
    <format dxfId="456">
      <pivotArea collapsedLevelsAreSubtotals="1" fieldPosition="0">
        <references count="4">
          <reference field="0" count="0" selected="0"/>
          <reference field="3" count="1" selected="0">
            <x v="322"/>
          </reference>
          <reference field="10" count="1" selected="0">
            <x v="0"/>
          </reference>
          <reference field="11" count="1">
            <x v="0"/>
          </reference>
        </references>
      </pivotArea>
    </format>
    <format dxfId="455">
      <pivotArea collapsedLevelsAreSubtotals="1" fieldPosition="0">
        <references count="4">
          <reference field="0" count="0" selected="0"/>
          <reference field="3" count="1" selected="0">
            <x v="323"/>
          </reference>
          <reference field="10" count="1" selected="0">
            <x v="0"/>
          </reference>
          <reference field="11" count="1">
            <x v="0"/>
          </reference>
        </references>
      </pivotArea>
    </format>
    <format dxfId="454">
      <pivotArea collapsedLevelsAreSubtotals="1" fieldPosition="0">
        <references count="4">
          <reference field="0" count="0" selected="0"/>
          <reference field="3" count="1" selected="0">
            <x v="324"/>
          </reference>
          <reference field="10" count="1" selected="0">
            <x v="0"/>
          </reference>
          <reference field="11" count="1">
            <x v="0"/>
          </reference>
        </references>
      </pivotArea>
    </format>
    <format dxfId="453">
      <pivotArea collapsedLevelsAreSubtotals="1" fieldPosition="0">
        <references count="4">
          <reference field="0" count="0" selected="0"/>
          <reference field="3" count="1" selected="0">
            <x v="326"/>
          </reference>
          <reference field="10" count="1" selected="0">
            <x v="174"/>
          </reference>
          <reference field="11" count="1">
            <x v="0"/>
          </reference>
        </references>
      </pivotArea>
    </format>
    <format dxfId="452">
      <pivotArea collapsedLevelsAreSubtotals="1" fieldPosition="0">
        <references count="4">
          <reference field="0" count="0" selected="0"/>
          <reference field="3" count="1" selected="0">
            <x v="327"/>
          </reference>
          <reference field="10" count="1" selected="0">
            <x v="350"/>
          </reference>
          <reference field="11" count="1">
            <x v="0"/>
          </reference>
        </references>
      </pivotArea>
    </format>
    <format dxfId="451">
      <pivotArea collapsedLevelsAreSubtotals="1" fieldPosition="0">
        <references count="4">
          <reference field="0" count="0" selected="0"/>
          <reference field="3" count="1" selected="0">
            <x v="328"/>
          </reference>
          <reference field="10" count="1" selected="0">
            <x v="62"/>
          </reference>
          <reference field="11" count="1">
            <x v="0"/>
          </reference>
        </references>
      </pivotArea>
    </format>
    <format dxfId="450">
      <pivotArea collapsedLevelsAreSubtotals="1" fieldPosition="0">
        <references count="4">
          <reference field="0" count="0" selected="0"/>
          <reference field="3" count="1" selected="0">
            <x v="329"/>
          </reference>
          <reference field="10" count="1" selected="0">
            <x v="319"/>
          </reference>
          <reference field="11" count="1">
            <x v="0"/>
          </reference>
        </references>
      </pivotArea>
    </format>
    <format dxfId="449">
      <pivotArea collapsedLevelsAreSubtotals="1" fieldPosition="0">
        <references count="4">
          <reference field="0" count="0" selected="0"/>
          <reference field="3" count="1" selected="0">
            <x v="330"/>
          </reference>
          <reference field="10" count="1" selected="0">
            <x v="360"/>
          </reference>
          <reference field="11" count="1">
            <x v="0"/>
          </reference>
        </references>
      </pivotArea>
    </format>
    <format dxfId="448">
      <pivotArea collapsedLevelsAreSubtotals="1" fieldPosition="0">
        <references count="4">
          <reference field="0" count="0" selected="0"/>
          <reference field="3" count="1" selected="0">
            <x v="331"/>
          </reference>
          <reference field="10" count="1" selected="0">
            <x v="321"/>
          </reference>
          <reference field="11" count="1">
            <x v="0"/>
          </reference>
        </references>
      </pivotArea>
    </format>
    <format dxfId="447">
      <pivotArea collapsedLevelsAreSubtotals="1" fieldPosition="0">
        <references count="4">
          <reference field="0" count="0" selected="0"/>
          <reference field="3" count="1" selected="0">
            <x v="332"/>
          </reference>
          <reference field="10" count="1" selected="0">
            <x v="348"/>
          </reference>
          <reference field="11" count="1">
            <x v="0"/>
          </reference>
        </references>
      </pivotArea>
    </format>
    <format dxfId="446">
      <pivotArea collapsedLevelsAreSubtotals="1" fieldPosition="0">
        <references count="4">
          <reference field="0" count="0" selected="0"/>
          <reference field="3" count="1" selected="0">
            <x v="333"/>
          </reference>
          <reference field="10" count="1" selected="0">
            <x v="6"/>
          </reference>
          <reference field="11" count="1">
            <x v="0"/>
          </reference>
        </references>
      </pivotArea>
    </format>
    <format dxfId="445">
      <pivotArea collapsedLevelsAreSubtotals="1" fieldPosition="0">
        <references count="4">
          <reference field="0" count="0" selected="0"/>
          <reference field="3" count="1" selected="0">
            <x v="334"/>
          </reference>
          <reference field="10" count="1" selected="0">
            <x v="211"/>
          </reference>
          <reference field="11" count="1">
            <x v="0"/>
          </reference>
        </references>
      </pivotArea>
    </format>
    <format dxfId="444">
      <pivotArea collapsedLevelsAreSubtotals="1" fieldPosition="0">
        <references count="4">
          <reference field="0" count="0" selected="0"/>
          <reference field="3" count="1" selected="0">
            <x v="335"/>
          </reference>
          <reference field="10" count="1" selected="0">
            <x v="318"/>
          </reference>
          <reference field="11" count="1">
            <x v="0"/>
          </reference>
        </references>
      </pivotArea>
    </format>
    <format dxfId="443">
      <pivotArea collapsedLevelsAreSubtotals="1" fieldPosition="0">
        <references count="4">
          <reference field="0" count="0" selected="0"/>
          <reference field="3" count="1" selected="0">
            <x v="336"/>
          </reference>
          <reference field="10" count="1" selected="0">
            <x v="27"/>
          </reference>
          <reference field="11" count="1">
            <x v="0"/>
          </reference>
        </references>
      </pivotArea>
    </format>
    <format dxfId="442">
      <pivotArea collapsedLevelsAreSubtotals="1" fieldPosition="0">
        <references count="4">
          <reference field="0" count="0" selected="0"/>
          <reference field="3" count="1" selected="0">
            <x v="341"/>
          </reference>
          <reference field="10" count="1" selected="0">
            <x v="0"/>
          </reference>
          <reference field="11" count="1">
            <x v="0"/>
          </reference>
        </references>
      </pivotArea>
    </format>
    <format dxfId="441">
      <pivotArea collapsedLevelsAreSubtotals="1" fieldPosition="0">
        <references count="4">
          <reference field="0" count="0" selected="0"/>
          <reference field="3" count="1" selected="0">
            <x v="342"/>
          </reference>
          <reference field="10" count="1" selected="0">
            <x v="0"/>
          </reference>
          <reference field="11" count="1">
            <x v="0"/>
          </reference>
        </references>
      </pivotArea>
    </format>
    <format dxfId="440">
      <pivotArea collapsedLevelsAreSubtotals="1" fieldPosition="0">
        <references count="4">
          <reference field="0" count="0" selected="0"/>
          <reference field="3" count="1" selected="0">
            <x v="343"/>
          </reference>
          <reference field="10" count="1" selected="0">
            <x v="0"/>
          </reference>
          <reference field="11" count="1">
            <x v="0"/>
          </reference>
        </references>
      </pivotArea>
    </format>
    <format dxfId="439">
      <pivotArea collapsedLevelsAreSubtotals="1" fieldPosition="0">
        <references count="4">
          <reference field="0" count="0" selected="0"/>
          <reference field="3" count="1" selected="0">
            <x v="345"/>
          </reference>
          <reference field="10" count="1" selected="0">
            <x v="303"/>
          </reference>
          <reference field="11" count="1">
            <x v="0"/>
          </reference>
        </references>
      </pivotArea>
    </format>
    <format dxfId="438">
      <pivotArea collapsedLevelsAreSubtotals="1" fieldPosition="0">
        <references count="4">
          <reference field="0" count="0" selected="0"/>
          <reference field="3" count="1" selected="0">
            <x v="348"/>
          </reference>
          <reference field="10" count="1" selected="0">
            <x v="64"/>
          </reference>
          <reference field="11" count="1">
            <x v="83"/>
          </reference>
        </references>
      </pivotArea>
    </format>
    <format dxfId="437">
      <pivotArea collapsedLevelsAreSubtotals="1" fieldPosition="0">
        <references count="4">
          <reference field="0" count="0" selected="0"/>
          <reference field="3" count="1" selected="0">
            <x v="351"/>
          </reference>
          <reference field="10" count="1" selected="0">
            <x v="76"/>
          </reference>
          <reference field="11" count="1">
            <x v="84"/>
          </reference>
        </references>
      </pivotArea>
    </format>
    <format dxfId="436">
      <pivotArea collapsedLevelsAreSubtotals="1" fieldPosition="0">
        <references count="4">
          <reference field="0" count="0" selected="0"/>
          <reference field="3" count="1" selected="0">
            <x v="354"/>
          </reference>
          <reference field="10" count="1" selected="0">
            <x v="3"/>
          </reference>
          <reference field="11" count="1">
            <x v="123"/>
          </reference>
        </references>
      </pivotArea>
    </format>
    <format dxfId="435">
      <pivotArea collapsedLevelsAreSubtotals="1" fieldPosition="0">
        <references count="4">
          <reference field="0" count="0" selected="0"/>
          <reference field="3" count="1" selected="0">
            <x v="355"/>
          </reference>
          <reference field="10" count="1" selected="0">
            <x v="125"/>
          </reference>
          <reference field="11" count="1">
            <x v="0"/>
          </reference>
        </references>
      </pivotArea>
    </format>
    <format dxfId="434">
      <pivotArea collapsedLevelsAreSubtotals="1" fieldPosition="0">
        <references count="4">
          <reference field="0" count="0" selected="0"/>
          <reference field="3" count="1" selected="0">
            <x v="356"/>
          </reference>
          <reference field="10" count="1" selected="0">
            <x v="133"/>
          </reference>
          <reference field="11" count="1">
            <x v="0"/>
          </reference>
        </references>
      </pivotArea>
    </format>
    <format dxfId="433">
      <pivotArea collapsedLevelsAreSubtotals="1" fieldPosition="0">
        <references count="4">
          <reference field="0" count="0" selected="0"/>
          <reference field="3" count="1" selected="0">
            <x v="357"/>
          </reference>
          <reference field="10" count="1" selected="0">
            <x v="131"/>
          </reference>
          <reference field="11" count="1">
            <x v="0"/>
          </reference>
        </references>
      </pivotArea>
    </format>
    <format dxfId="432">
      <pivotArea collapsedLevelsAreSubtotals="1" fieldPosition="0">
        <references count="4">
          <reference field="0" count="0" selected="0"/>
          <reference field="3" count="1" selected="0">
            <x v="358"/>
          </reference>
          <reference field="10" count="1" selected="0">
            <x v="134"/>
          </reference>
          <reference field="11" count="1">
            <x v="0"/>
          </reference>
        </references>
      </pivotArea>
    </format>
    <format dxfId="431">
      <pivotArea collapsedLevelsAreSubtotals="1" fieldPosition="0">
        <references count="4">
          <reference field="0" count="0" selected="0"/>
          <reference field="3" count="1" selected="0">
            <x v="359"/>
          </reference>
          <reference field="10" count="1" selected="0">
            <x v="127"/>
          </reference>
          <reference field="11" count="1">
            <x v="0"/>
          </reference>
        </references>
      </pivotArea>
    </format>
    <format dxfId="430">
      <pivotArea collapsedLevelsAreSubtotals="1" fieldPosition="0">
        <references count="4">
          <reference field="0" count="0" selected="0"/>
          <reference field="3" count="1" selected="0">
            <x v="360"/>
          </reference>
          <reference field="10" count="1" selected="0">
            <x v="123"/>
          </reference>
          <reference field="11" count="1">
            <x v="0"/>
          </reference>
        </references>
      </pivotArea>
    </format>
    <format dxfId="429">
      <pivotArea collapsedLevelsAreSubtotals="1" fieldPosition="0">
        <references count="4">
          <reference field="0" count="0" selected="0"/>
          <reference field="3" count="1" selected="0">
            <x v="361"/>
          </reference>
          <reference field="10" count="1" selected="0">
            <x v="88"/>
          </reference>
          <reference field="11" count="1">
            <x v="0"/>
          </reference>
        </references>
      </pivotArea>
    </format>
    <format dxfId="428">
      <pivotArea collapsedLevelsAreSubtotals="1" fieldPosition="0">
        <references count="4">
          <reference field="0" count="0" selected="0"/>
          <reference field="3" count="1" selected="0">
            <x v="362"/>
          </reference>
          <reference field="10" count="1" selected="0">
            <x v="74"/>
          </reference>
          <reference field="11" count="1">
            <x v="0"/>
          </reference>
        </references>
      </pivotArea>
    </format>
    <format dxfId="427">
      <pivotArea collapsedLevelsAreSubtotals="1" fieldPosition="0">
        <references count="4">
          <reference field="0" count="0" selected="0"/>
          <reference field="3" count="1" selected="0">
            <x v="363"/>
          </reference>
          <reference field="10" count="1" selected="0">
            <x v="153"/>
          </reference>
          <reference field="11" count="1">
            <x v="0"/>
          </reference>
        </references>
      </pivotArea>
    </format>
    <format dxfId="426">
      <pivotArea collapsedLevelsAreSubtotals="1" fieldPosition="0">
        <references count="4">
          <reference field="0" count="0" selected="0"/>
          <reference field="3" count="1" selected="0">
            <x v="364"/>
          </reference>
          <reference field="10" count="1" selected="0">
            <x v="75"/>
          </reference>
          <reference field="11" count="1">
            <x v="0"/>
          </reference>
        </references>
      </pivotArea>
    </format>
    <format dxfId="425">
      <pivotArea collapsedLevelsAreSubtotals="1" fieldPosition="0">
        <references count="4">
          <reference field="0" count="0" selected="0"/>
          <reference field="3" count="1" selected="0">
            <x v="365"/>
          </reference>
          <reference field="10" count="1" selected="0">
            <x v="65"/>
          </reference>
          <reference field="11" count="1">
            <x v="0"/>
          </reference>
        </references>
      </pivotArea>
    </format>
    <format dxfId="424">
      <pivotArea collapsedLevelsAreSubtotals="1" fieldPosition="0">
        <references count="4">
          <reference field="0" count="0" selected="0"/>
          <reference field="3" count="1" selected="0">
            <x v="366"/>
          </reference>
          <reference field="10" count="1" selected="0">
            <x v="371"/>
          </reference>
          <reference field="11" count="1">
            <x v="0"/>
          </reference>
        </references>
      </pivotArea>
    </format>
    <format dxfId="423">
      <pivotArea collapsedLevelsAreSubtotals="1" fieldPosition="0">
        <references count="4">
          <reference field="0" count="0" selected="0"/>
          <reference field="3" count="1" selected="0">
            <x v="369"/>
          </reference>
          <reference field="10" count="1" selected="0">
            <x v="142"/>
          </reference>
          <reference field="11" count="1">
            <x v="85"/>
          </reference>
        </references>
      </pivotArea>
    </format>
    <format dxfId="422">
      <pivotArea collapsedLevelsAreSubtotals="1" fieldPosition="0">
        <references count="4">
          <reference field="0" count="0" selected="0"/>
          <reference field="3" count="1" selected="0">
            <x v="370"/>
          </reference>
          <reference field="10" count="1" selected="0">
            <x v="29"/>
          </reference>
          <reference field="11" count="1">
            <x v="0"/>
          </reference>
        </references>
      </pivotArea>
    </format>
    <format dxfId="421">
      <pivotArea collapsedLevelsAreSubtotals="1" fieldPosition="0">
        <references count="4">
          <reference field="0" count="0" selected="0"/>
          <reference field="3" count="1" selected="0">
            <x v="371"/>
          </reference>
          <reference field="10" count="1" selected="0">
            <x v="0"/>
          </reference>
          <reference field="11" count="1">
            <x v="0"/>
          </reference>
        </references>
      </pivotArea>
    </format>
    <format dxfId="420">
      <pivotArea collapsedLevelsAreSubtotals="1" fieldPosition="0">
        <references count="4">
          <reference field="0" count="0" selected="0"/>
          <reference field="3" count="1" selected="0">
            <x v="372"/>
          </reference>
          <reference field="10" count="1" selected="0">
            <x v="0"/>
          </reference>
          <reference field="11" count="1">
            <x v="0"/>
          </reference>
        </references>
      </pivotArea>
    </format>
    <format dxfId="419">
      <pivotArea collapsedLevelsAreSubtotals="1" fieldPosition="0">
        <references count="4">
          <reference field="0" count="0" selected="0"/>
          <reference field="3" count="1" selected="0">
            <x v="373"/>
          </reference>
          <reference field="10" count="1" selected="0">
            <x v="0"/>
          </reference>
          <reference field="11" count="1">
            <x v="0"/>
          </reference>
        </references>
      </pivotArea>
    </format>
    <format dxfId="418">
      <pivotArea collapsedLevelsAreSubtotals="1" fieldPosition="0">
        <references count="4">
          <reference field="0" count="0" selected="0"/>
          <reference field="3" count="1" selected="0">
            <x v="375"/>
          </reference>
          <reference field="10" count="1" selected="0">
            <x v="90"/>
          </reference>
          <reference field="11" count="1">
            <x v="0"/>
          </reference>
        </references>
      </pivotArea>
    </format>
    <format dxfId="417">
      <pivotArea collapsedLevelsAreSubtotals="1" fieldPosition="0">
        <references count="4">
          <reference field="0" count="0" selected="0"/>
          <reference field="3" count="1" selected="0">
            <x v="376"/>
          </reference>
          <reference field="10" count="1" selected="0">
            <x v="67"/>
          </reference>
          <reference field="11" count="1">
            <x v="0"/>
          </reference>
        </references>
      </pivotArea>
    </format>
    <format dxfId="416">
      <pivotArea collapsedLevelsAreSubtotals="1" fieldPosition="0">
        <references count="4">
          <reference field="0" count="0" selected="0"/>
          <reference field="3" count="1" selected="0">
            <x v="378"/>
          </reference>
          <reference field="10" count="1" selected="0">
            <x v="113"/>
          </reference>
          <reference field="11" count="1">
            <x v="124"/>
          </reference>
        </references>
      </pivotArea>
    </format>
    <format dxfId="415">
      <pivotArea collapsedLevelsAreSubtotals="1" fieldPosition="0">
        <references count="4">
          <reference field="0" count="0" selected="0"/>
          <reference field="3" count="1" selected="0">
            <x v="379"/>
          </reference>
          <reference field="10" count="1" selected="0">
            <x v="10"/>
          </reference>
          <reference field="11" count="1">
            <x v="0"/>
          </reference>
        </references>
      </pivotArea>
    </format>
    <format dxfId="414">
      <pivotArea collapsedLevelsAreSubtotals="1" fieldPosition="0">
        <references count="4">
          <reference field="0" count="0" selected="0"/>
          <reference field="3" count="1" selected="0">
            <x v="380"/>
          </reference>
          <reference field="10" count="1" selected="0">
            <x v="109"/>
          </reference>
          <reference field="11" count="1">
            <x v="0"/>
          </reference>
        </references>
      </pivotArea>
    </format>
    <format dxfId="413">
      <pivotArea collapsedLevelsAreSubtotals="1" fieldPosition="0">
        <references count="4">
          <reference field="0" count="0" selected="0"/>
          <reference field="3" count="1" selected="0">
            <x v="383"/>
          </reference>
          <reference field="10" count="1" selected="0">
            <x v="107"/>
          </reference>
          <reference field="11" count="1">
            <x v="2"/>
          </reference>
        </references>
      </pivotArea>
    </format>
    <format dxfId="412">
      <pivotArea collapsedLevelsAreSubtotals="1" fieldPosition="0">
        <references count="4">
          <reference field="0" count="0" selected="0"/>
          <reference field="3" count="1" selected="0">
            <x v="386"/>
          </reference>
          <reference field="10" count="1" selected="0">
            <x v="111"/>
          </reference>
          <reference field="11" count="1">
            <x v="3"/>
          </reference>
        </references>
      </pivotArea>
    </format>
    <format dxfId="411">
      <pivotArea collapsedLevelsAreSubtotals="1" fieldPosition="0">
        <references count="4">
          <reference field="0" count="0" selected="0"/>
          <reference field="3" count="1" selected="0">
            <x v="389"/>
          </reference>
          <reference field="10" count="1" selected="0">
            <x v="110"/>
          </reference>
          <reference field="11" count="1">
            <x v="4"/>
          </reference>
        </references>
      </pivotArea>
    </format>
    <format dxfId="410">
      <pivotArea collapsedLevelsAreSubtotals="1" fieldPosition="0">
        <references count="4">
          <reference field="0" count="0" selected="0"/>
          <reference field="3" count="1" selected="0">
            <x v="392"/>
          </reference>
          <reference field="10" count="1" selected="0">
            <x v="108"/>
          </reference>
          <reference field="11" count="1">
            <x v="5"/>
          </reference>
        </references>
      </pivotArea>
    </format>
    <format dxfId="409">
      <pivotArea collapsedLevelsAreSubtotals="1" fieldPosition="0">
        <references count="4">
          <reference field="0" count="0" selected="0"/>
          <reference field="3" count="1" selected="0">
            <x v="393"/>
          </reference>
          <reference field="10" count="1" selected="0">
            <x v="83"/>
          </reference>
          <reference field="11" count="1">
            <x v="0"/>
          </reference>
        </references>
      </pivotArea>
    </format>
    <format dxfId="408">
      <pivotArea collapsedLevelsAreSubtotals="1" fieldPosition="0">
        <references count="4">
          <reference field="0" count="0" selected="0"/>
          <reference field="3" count="1" selected="0">
            <x v="394"/>
          </reference>
          <reference field="10" count="1" selected="0">
            <x v="104"/>
          </reference>
          <reference field="11" count="1">
            <x v="0"/>
          </reference>
        </references>
      </pivotArea>
    </format>
    <format dxfId="407">
      <pivotArea collapsedLevelsAreSubtotals="1" fieldPosition="0">
        <references count="4">
          <reference field="0" count="0" selected="0"/>
          <reference field="3" count="1" selected="0">
            <x v="395"/>
          </reference>
          <reference field="10" count="1" selected="0">
            <x v="105"/>
          </reference>
          <reference field="11" count="1">
            <x v="0"/>
          </reference>
        </references>
      </pivotArea>
    </format>
    <format dxfId="406">
      <pivotArea collapsedLevelsAreSubtotals="1" fieldPosition="0">
        <references count="4">
          <reference field="0" count="0" selected="0"/>
          <reference field="3" count="1" selected="0">
            <x v="396"/>
          </reference>
          <reference field="10" count="1" selected="0">
            <x v="106"/>
          </reference>
          <reference field="11" count="1">
            <x v="0"/>
          </reference>
        </references>
      </pivotArea>
    </format>
    <format dxfId="405">
      <pivotArea collapsedLevelsAreSubtotals="1" fieldPosition="0">
        <references count="4">
          <reference field="0" count="0" selected="0"/>
          <reference field="3" count="1" selected="0">
            <x v="397"/>
          </reference>
          <reference field="10" count="1" selected="0">
            <x v="103"/>
          </reference>
          <reference field="11" count="1">
            <x v="0"/>
          </reference>
        </references>
      </pivotArea>
    </format>
    <format dxfId="404">
      <pivotArea collapsedLevelsAreSubtotals="1" fieldPosition="0">
        <references count="4">
          <reference field="0" count="0" selected="0"/>
          <reference field="3" count="1" selected="0">
            <x v="400"/>
          </reference>
          <reference field="10" count="1" selected="0">
            <x v="94"/>
          </reference>
          <reference field="11" count="1">
            <x v="6"/>
          </reference>
        </references>
      </pivotArea>
    </format>
    <format dxfId="403">
      <pivotArea collapsedLevelsAreSubtotals="1" fieldPosition="0">
        <references count="4">
          <reference field="0" count="0" selected="0"/>
          <reference field="3" count="1" selected="0">
            <x v="403"/>
          </reference>
          <reference field="10" count="1" selected="0">
            <x v="96"/>
          </reference>
          <reference field="11" count="1">
            <x v="7"/>
          </reference>
        </references>
      </pivotArea>
    </format>
    <format dxfId="402">
      <pivotArea collapsedLevelsAreSubtotals="1" fieldPosition="0">
        <references count="4">
          <reference field="0" count="0" selected="0"/>
          <reference field="3" count="1" selected="0">
            <x v="406"/>
          </reference>
          <reference field="10" count="1" selected="0">
            <x v="102"/>
          </reference>
          <reference field="11" count="1">
            <x v="8"/>
          </reference>
        </references>
      </pivotArea>
    </format>
    <format dxfId="401">
      <pivotArea collapsedLevelsAreSubtotals="1" fieldPosition="0">
        <references count="4">
          <reference field="0" count="0" selected="0"/>
          <reference field="3" count="1" selected="0">
            <x v="409"/>
          </reference>
          <reference field="10" count="1" selected="0">
            <x v="100"/>
          </reference>
          <reference field="11" count="1">
            <x v="9"/>
          </reference>
        </references>
      </pivotArea>
    </format>
    <format dxfId="400">
      <pivotArea collapsedLevelsAreSubtotals="1" fieldPosition="0">
        <references count="4">
          <reference field="0" count="0" selected="0"/>
          <reference field="3" count="1" selected="0">
            <x v="412"/>
          </reference>
          <reference field="10" count="1" selected="0">
            <x v="99"/>
          </reference>
          <reference field="11" count="1">
            <x v="10"/>
          </reference>
        </references>
      </pivotArea>
    </format>
    <format dxfId="399">
      <pivotArea collapsedLevelsAreSubtotals="1" fieldPosition="0">
        <references count="4">
          <reference field="0" count="0" selected="0"/>
          <reference field="3" count="1" selected="0">
            <x v="413"/>
          </reference>
          <reference field="10" count="1" selected="0">
            <x v="97"/>
          </reference>
          <reference field="11" count="1">
            <x v="0"/>
          </reference>
        </references>
      </pivotArea>
    </format>
    <format dxfId="398">
      <pivotArea collapsedLevelsAreSubtotals="1" fieldPosition="0">
        <references count="4">
          <reference field="0" count="0" selected="0"/>
          <reference field="3" count="1" selected="0">
            <x v="414"/>
          </reference>
          <reference field="10" count="1" selected="0">
            <x v="101"/>
          </reference>
          <reference field="11" count="1">
            <x v="0"/>
          </reference>
        </references>
      </pivotArea>
    </format>
    <format dxfId="397">
      <pivotArea collapsedLevelsAreSubtotals="1" fieldPosition="0">
        <references count="4">
          <reference field="0" count="0" selected="0"/>
          <reference field="3" count="1" selected="0">
            <x v="415"/>
          </reference>
          <reference field="10" count="1" selected="0">
            <x v="98"/>
          </reference>
          <reference field="11" count="1">
            <x v="0"/>
          </reference>
        </references>
      </pivotArea>
    </format>
    <format dxfId="396">
      <pivotArea collapsedLevelsAreSubtotals="1" fieldPosition="0">
        <references count="4">
          <reference field="0" count="0" selected="0"/>
          <reference field="3" count="1" selected="0">
            <x v="416"/>
          </reference>
          <reference field="10" count="1" selected="0">
            <x v="60"/>
          </reference>
          <reference field="11" count="1">
            <x v="0"/>
          </reference>
        </references>
      </pivotArea>
    </format>
    <format dxfId="395">
      <pivotArea collapsedLevelsAreSubtotals="1" fieldPosition="0">
        <references count="4">
          <reference field="0" count="0" selected="0"/>
          <reference field="3" count="1" selected="0">
            <x v="418"/>
          </reference>
          <reference field="10" count="1" selected="0">
            <x v="0"/>
          </reference>
          <reference field="11" count="1">
            <x v="0"/>
          </reference>
        </references>
      </pivotArea>
    </format>
    <format dxfId="394">
      <pivotArea collapsedLevelsAreSubtotals="1" fieldPosition="0">
        <references count="4">
          <reference field="0" count="0" selected="0"/>
          <reference field="3" count="1" selected="0">
            <x v="419"/>
          </reference>
          <reference field="10" count="1" selected="0">
            <x v="0"/>
          </reference>
          <reference field="11" count="1">
            <x v="0"/>
          </reference>
        </references>
      </pivotArea>
    </format>
    <format dxfId="393">
      <pivotArea collapsedLevelsAreSubtotals="1" fieldPosition="0">
        <references count="4">
          <reference field="0" count="0" selected="0"/>
          <reference field="3" count="1" selected="0">
            <x v="420"/>
          </reference>
          <reference field="10" count="1" selected="0">
            <x v="0"/>
          </reference>
          <reference field="11" count="1">
            <x v="0"/>
          </reference>
        </references>
      </pivotArea>
    </format>
    <format dxfId="392">
      <pivotArea collapsedLevelsAreSubtotals="1" fieldPosition="0">
        <references count="4">
          <reference field="0" count="0" selected="0"/>
          <reference field="3" count="1" selected="0">
            <x v="422"/>
          </reference>
          <reference field="10" count="1" selected="0">
            <x v="89"/>
          </reference>
          <reference field="11" count="1">
            <x v="0"/>
          </reference>
        </references>
      </pivotArea>
    </format>
    <format dxfId="391">
      <pivotArea collapsedLevelsAreSubtotals="1" fieldPosition="0">
        <references count="4">
          <reference field="0" count="0" selected="0"/>
          <reference field="3" count="1" selected="0">
            <x v="423"/>
          </reference>
          <reference field="10" count="1" selected="0">
            <x v="114"/>
          </reference>
          <reference field="11" count="1">
            <x v="0"/>
          </reference>
        </references>
      </pivotArea>
    </format>
    <format dxfId="390">
      <pivotArea collapsedLevelsAreSubtotals="1" fieldPosition="0">
        <references count="4">
          <reference field="0" count="0" selected="0"/>
          <reference field="3" count="1" selected="0">
            <x v="424"/>
          </reference>
          <reference field="10" count="1" selected="0">
            <x v="137"/>
          </reference>
          <reference field="11" count="1">
            <x v="0"/>
          </reference>
        </references>
      </pivotArea>
    </format>
    <format dxfId="389">
      <pivotArea collapsedLevelsAreSubtotals="1" fieldPosition="0">
        <references count="4">
          <reference field="0" count="0" selected="0"/>
          <reference field="3" count="1" selected="0">
            <x v="427"/>
          </reference>
          <reference field="10" count="1" selected="0">
            <x v="128"/>
          </reference>
          <reference field="11" count="1">
            <x v="86"/>
          </reference>
        </references>
      </pivotArea>
    </format>
    <format dxfId="388">
      <pivotArea collapsedLevelsAreSubtotals="1" fieldPosition="0">
        <references count="4">
          <reference field="0" count="0" selected="0"/>
          <reference field="3" count="1" selected="0">
            <x v="430"/>
          </reference>
          <reference field="10" count="1" selected="0">
            <x v="135"/>
          </reference>
          <reference field="11" count="1">
            <x v="70"/>
          </reference>
        </references>
      </pivotArea>
    </format>
    <format dxfId="387">
      <pivotArea collapsedLevelsAreSubtotals="1" fieldPosition="0">
        <references count="4">
          <reference field="0" count="0" selected="0"/>
          <reference field="3" count="1" selected="0">
            <x v="433"/>
          </reference>
          <reference field="10" count="1" selected="0">
            <x v="138"/>
          </reference>
          <reference field="11" count="1">
            <x v="63"/>
          </reference>
        </references>
      </pivotArea>
    </format>
    <format dxfId="386">
      <pivotArea collapsedLevelsAreSubtotals="1" fieldPosition="0">
        <references count="4">
          <reference field="0" count="0" selected="0"/>
          <reference field="3" count="1" selected="0">
            <x v="436"/>
          </reference>
          <reference field="10" count="1" selected="0">
            <x v="121"/>
          </reference>
          <reference field="11" count="1">
            <x v="125"/>
          </reference>
        </references>
      </pivotArea>
    </format>
    <format dxfId="385">
      <pivotArea collapsedLevelsAreSubtotals="1" fieldPosition="0">
        <references count="4">
          <reference field="0" count="0" selected="0"/>
          <reference field="3" count="1" selected="0">
            <x v="437"/>
          </reference>
          <reference field="10" count="1" selected="0">
            <x v="84"/>
          </reference>
          <reference field="11" count="1">
            <x v="0"/>
          </reference>
        </references>
      </pivotArea>
    </format>
    <format dxfId="384">
      <pivotArea collapsedLevelsAreSubtotals="1" fieldPosition="0">
        <references count="4">
          <reference field="0" count="0" selected="0"/>
          <reference field="3" count="1" selected="0">
            <x v="438"/>
          </reference>
          <reference field="10" count="1" selected="0">
            <x v="45"/>
          </reference>
          <reference field="11" count="1">
            <x v="0"/>
          </reference>
        </references>
      </pivotArea>
    </format>
    <format dxfId="383">
      <pivotArea collapsedLevelsAreSubtotals="1" fieldPosition="0">
        <references count="4">
          <reference field="0" count="0" selected="0"/>
          <reference field="3" count="1" selected="0">
            <x v="439"/>
          </reference>
          <reference field="10" count="1" selected="0">
            <x v="0"/>
          </reference>
          <reference field="11" count="1">
            <x v="0"/>
          </reference>
        </references>
      </pivotArea>
    </format>
    <format dxfId="382">
      <pivotArea collapsedLevelsAreSubtotals="1" fieldPosition="0">
        <references count="4">
          <reference field="0" count="0" selected="0"/>
          <reference field="3" count="1" selected="0">
            <x v="440"/>
          </reference>
          <reference field="10" count="1" selected="0">
            <x v="0"/>
          </reference>
          <reference field="11" count="1">
            <x v="0"/>
          </reference>
        </references>
      </pivotArea>
    </format>
    <format dxfId="381">
      <pivotArea collapsedLevelsAreSubtotals="1" fieldPosition="0">
        <references count="4">
          <reference field="0" count="0" selected="0"/>
          <reference field="3" count="1" selected="0">
            <x v="441"/>
          </reference>
          <reference field="10" count="1" selected="0">
            <x v="0"/>
          </reference>
          <reference field="11" count="1">
            <x v="0"/>
          </reference>
        </references>
      </pivotArea>
    </format>
    <format dxfId="380">
      <pivotArea collapsedLevelsAreSubtotals="1" fieldPosition="0">
        <references count="4">
          <reference field="0" count="0" selected="0"/>
          <reference field="3" count="1" selected="0">
            <x v="444"/>
          </reference>
          <reference field="10" count="1" selected="0">
            <x v="257"/>
          </reference>
          <reference field="11" count="1">
            <x v="126"/>
          </reference>
        </references>
      </pivotArea>
    </format>
    <format dxfId="379">
      <pivotArea collapsedLevelsAreSubtotals="1" fieldPosition="0">
        <references count="4">
          <reference field="0" count="0" selected="0"/>
          <reference field="3" count="1" selected="0">
            <x v="446"/>
          </reference>
          <reference field="10" count="1" selected="0">
            <x v="141"/>
          </reference>
          <reference field="11" count="1">
            <x v="61"/>
          </reference>
        </references>
      </pivotArea>
    </format>
    <format dxfId="378">
      <pivotArea collapsedLevelsAreSubtotals="1" fieldPosition="0">
        <references count="4">
          <reference field="0" count="0" selected="0"/>
          <reference field="3" count="1" selected="0">
            <x v="449"/>
          </reference>
          <reference field="10" count="1" selected="0">
            <x v="160"/>
          </reference>
          <reference field="11" count="1">
            <x v="62"/>
          </reference>
        </references>
      </pivotArea>
    </format>
    <format dxfId="377">
      <pivotArea collapsedLevelsAreSubtotals="1" fieldPosition="0">
        <references count="4">
          <reference field="0" count="0" selected="0"/>
          <reference field="3" count="1" selected="0">
            <x v="452"/>
          </reference>
          <reference field="10" count="1" selected="0">
            <x v="157"/>
          </reference>
          <reference field="11" count="1">
            <x v="63"/>
          </reference>
        </references>
      </pivotArea>
    </format>
    <format dxfId="376">
      <pivotArea collapsedLevelsAreSubtotals="1" fieldPosition="0">
        <references count="4">
          <reference field="0" count="0" selected="0"/>
          <reference field="3" count="1" selected="0">
            <x v="455"/>
          </reference>
          <reference field="10" count="1" selected="0">
            <x v="150"/>
          </reference>
          <reference field="11" count="1">
            <x v="64"/>
          </reference>
        </references>
      </pivotArea>
    </format>
    <format dxfId="375">
      <pivotArea collapsedLevelsAreSubtotals="1" fieldPosition="0">
        <references count="4">
          <reference field="0" count="0" selected="0"/>
          <reference field="3" count="1" selected="0">
            <x v="456"/>
          </reference>
          <reference field="10" count="1" selected="0">
            <x v="82"/>
          </reference>
          <reference field="11" count="1">
            <x v="0"/>
          </reference>
        </references>
      </pivotArea>
    </format>
    <format dxfId="374">
      <pivotArea collapsedLevelsAreSubtotals="1" fieldPosition="0">
        <references count="4">
          <reference field="0" count="0" selected="0"/>
          <reference field="3" count="1" selected="0">
            <x v="458"/>
          </reference>
          <reference field="10" count="1" selected="0">
            <x v="145"/>
          </reference>
          <reference field="11" count="1">
            <x v="65"/>
          </reference>
        </references>
      </pivotArea>
    </format>
    <format dxfId="373">
      <pivotArea collapsedLevelsAreSubtotals="1" fieldPosition="0">
        <references count="4">
          <reference field="0" count="0" selected="0"/>
          <reference field="3" count="1" selected="0">
            <x v="461"/>
          </reference>
          <reference field="10" count="1" selected="0">
            <x v="159"/>
          </reference>
          <reference field="11" count="1">
            <x v="62"/>
          </reference>
        </references>
      </pivotArea>
    </format>
    <format dxfId="372">
      <pivotArea collapsedLevelsAreSubtotals="1" fieldPosition="0">
        <references count="4">
          <reference field="0" count="0" selected="0"/>
          <reference field="3" count="1" selected="0">
            <x v="464"/>
          </reference>
          <reference field="10" count="1" selected="0">
            <x v="156"/>
          </reference>
          <reference field="11" count="1">
            <x v="15"/>
          </reference>
        </references>
      </pivotArea>
    </format>
    <format dxfId="371">
      <pivotArea collapsedLevelsAreSubtotals="1" fieldPosition="0">
        <references count="4">
          <reference field="0" count="0" selected="0"/>
          <reference field="3" count="1" selected="0">
            <x v="467"/>
          </reference>
          <reference field="10" count="1" selected="0">
            <x v="151"/>
          </reference>
          <reference field="11" count="1">
            <x v="64"/>
          </reference>
        </references>
      </pivotArea>
    </format>
    <format dxfId="370">
      <pivotArea collapsedLevelsAreSubtotals="1" fieldPosition="0">
        <references count="4">
          <reference field="0" count="0" selected="0"/>
          <reference field="3" count="1" selected="0">
            <x v="468"/>
          </reference>
          <reference field="10" count="1" selected="0">
            <x v="81"/>
          </reference>
          <reference field="11" count="1">
            <x v="0"/>
          </reference>
        </references>
      </pivotArea>
    </format>
    <format dxfId="369">
      <pivotArea collapsedLevelsAreSubtotals="1" fieldPosition="0">
        <references count="4">
          <reference field="0" count="0" selected="0"/>
          <reference field="3" count="1" selected="0">
            <x v="470"/>
          </reference>
          <reference field="10" count="1" selected="0">
            <x v="311"/>
          </reference>
          <reference field="11" count="1">
            <x v="61"/>
          </reference>
        </references>
      </pivotArea>
    </format>
    <format dxfId="368">
      <pivotArea collapsedLevelsAreSubtotals="1" fieldPosition="0">
        <references count="4">
          <reference field="0" count="0" selected="0"/>
          <reference field="3" count="1" selected="0">
            <x v="473"/>
          </reference>
          <reference field="10" count="1" selected="0">
            <x v="158"/>
          </reference>
          <reference field="11" count="1">
            <x v="62"/>
          </reference>
        </references>
      </pivotArea>
    </format>
    <format dxfId="367">
      <pivotArea collapsedLevelsAreSubtotals="1" fieldPosition="0">
        <references count="4">
          <reference field="0" count="0" selected="0"/>
          <reference field="3" count="1" selected="0">
            <x v="476"/>
          </reference>
          <reference field="10" count="1" selected="0">
            <x v="155"/>
          </reference>
          <reference field="11" count="1">
            <x v="63"/>
          </reference>
        </references>
      </pivotArea>
    </format>
    <format dxfId="366">
      <pivotArea collapsedLevelsAreSubtotals="1" fieldPosition="0">
        <references count="4">
          <reference field="0" count="0" selected="0"/>
          <reference field="3" count="1" selected="0">
            <x v="479"/>
          </reference>
          <reference field="10" count="1" selected="0">
            <x v="154"/>
          </reference>
          <reference field="11" count="1">
            <x v="66"/>
          </reference>
        </references>
      </pivotArea>
    </format>
    <format dxfId="365">
      <pivotArea collapsedLevelsAreSubtotals="1" fieldPosition="0">
        <references count="4">
          <reference field="0" count="0" selected="0"/>
          <reference field="3" count="1" selected="0">
            <x v="480"/>
          </reference>
          <reference field="10" count="1" selected="0">
            <x v="86"/>
          </reference>
          <reference field="11" count="1">
            <x v="0"/>
          </reference>
        </references>
      </pivotArea>
    </format>
    <format dxfId="364">
      <pivotArea collapsedLevelsAreSubtotals="1" fieldPosition="0">
        <references count="4">
          <reference field="0" count="0" selected="0"/>
          <reference field="3" count="1" selected="0">
            <x v="481"/>
          </reference>
          <reference field="10" count="1" selected="0">
            <x v="148"/>
          </reference>
          <reference field="11" count="1">
            <x v="0"/>
          </reference>
        </references>
      </pivotArea>
    </format>
    <format dxfId="363">
      <pivotArea collapsedLevelsAreSubtotals="1" fieldPosition="0">
        <references count="4">
          <reference field="0" count="0" selected="0"/>
          <reference field="3" count="1" selected="0">
            <x v="482"/>
          </reference>
          <reference field="10" count="1" selected="0">
            <x v="162"/>
          </reference>
          <reference field="11" count="1">
            <x v="0"/>
          </reference>
        </references>
      </pivotArea>
    </format>
    <format dxfId="362">
      <pivotArea collapsedLevelsAreSubtotals="1" fieldPosition="0">
        <references count="4">
          <reference field="0" count="0" selected="0"/>
          <reference field="3" count="1" selected="0">
            <x v="485"/>
          </reference>
          <reference field="10" count="1" selected="0">
            <x v="161"/>
          </reference>
          <reference field="11" count="1">
            <x v="19"/>
          </reference>
        </references>
      </pivotArea>
    </format>
    <format dxfId="361">
      <pivotArea collapsedLevelsAreSubtotals="1" fieldPosition="0">
        <references count="4">
          <reference field="0" count="0" selected="0"/>
          <reference field="3" count="1" selected="0">
            <x v="486"/>
          </reference>
          <reference field="10" count="1" selected="0">
            <x v="152"/>
          </reference>
          <reference field="11" count="1">
            <x v="0"/>
          </reference>
        </references>
      </pivotArea>
    </format>
    <format dxfId="360">
      <pivotArea collapsedLevelsAreSubtotals="1" fieldPosition="0">
        <references count="4">
          <reference field="0" count="0" selected="0"/>
          <reference field="3" count="1" selected="0">
            <x v="487"/>
          </reference>
          <reference field="10" count="1" selected="0">
            <x v="85"/>
          </reference>
          <reference field="11" count="1">
            <x v="0"/>
          </reference>
        </references>
      </pivotArea>
    </format>
    <format dxfId="359">
      <pivotArea collapsedLevelsAreSubtotals="1" fieldPosition="0">
        <references count="4">
          <reference field="0" count="0" selected="0"/>
          <reference field="3" count="1" selected="0">
            <x v="488"/>
          </reference>
          <reference field="10" count="1" selected="0">
            <x v="25"/>
          </reference>
          <reference field="11" count="1">
            <x v="0"/>
          </reference>
        </references>
      </pivotArea>
    </format>
    <format dxfId="358">
      <pivotArea collapsedLevelsAreSubtotals="1" fieldPosition="0">
        <references count="4">
          <reference field="0" count="0" selected="0"/>
          <reference field="3" count="1" selected="0">
            <x v="489"/>
          </reference>
          <reference field="10" count="1" selected="0">
            <x v="164"/>
          </reference>
          <reference field="11" count="1">
            <x v="0"/>
          </reference>
        </references>
      </pivotArea>
    </format>
    <format dxfId="357">
      <pivotArea collapsedLevelsAreSubtotals="1" fieldPosition="0">
        <references count="4">
          <reference field="0" count="0" selected="0"/>
          <reference field="3" count="1" selected="0">
            <x v="490"/>
          </reference>
          <reference field="10" count="1" selected="0">
            <x v="163"/>
          </reference>
          <reference field="11" count="1">
            <x v="0"/>
          </reference>
        </references>
      </pivotArea>
    </format>
    <format dxfId="356">
      <pivotArea collapsedLevelsAreSubtotals="1" fieldPosition="0">
        <references count="4">
          <reference field="0" count="0" selected="0"/>
          <reference field="3" count="1" selected="0">
            <x v="491"/>
          </reference>
          <reference field="10" count="1" selected="0">
            <x v="166"/>
          </reference>
          <reference field="11" count="1">
            <x v="0"/>
          </reference>
        </references>
      </pivotArea>
    </format>
    <format dxfId="355">
      <pivotArea collapsedLevelsAreSubtotals="1" fieldPosition="0">
        <references count="4">
          <reference field="0" count="0" selected="0"/>
          <reference field="3" count="1" selected="0">
            <x v="492"/>
          </reference>
          <reference field="10" count="1" selected="0">
            <x v="165"/>
          </reference>
          <reference field="11" count="1">
            <x v="0"/>
          </reference>
        </references>
      </pivotArea>
    </format>
    <format dxfId="354">
      <pivotArea collapsedLevelsAreSubtotals="1" fieldPosition="0">
        <references count="4">
          <reference field="0" count="0" selected="0"/>
          <reference field="3" count="1" selected="0">
            <x v="493"/>
          </reference>
          <reference field="10" count="1" selected="0">
            <x v="52"/>
          </reference>
          <reference field="11" count="1">
            <x v="0"/>
          </reference>
        </references>
      </pivotArea>
    </format>
    <format dxfId="353">
      <pivotArea collapsedLevelsAreSubtotals="1" fieldPosition="0">
        <references count="4">
          <reference field="0" count="0" selected="0"/>
          <reference field="3" count="1" selected="0">
            <x v="494"/>
          </reference>
          <reference field="10" count="1" selected="0">
            <x v="0"/>
          </reference>
          <reference field="11" count="1">
            <x v="0"/>
          </reference>
        </references>
      </pivotArea>
    </format>
    <format dxfId="352">
      <pivotArea collapsedLevelsAreSubtotals="1" fieldPosition="0">
        <references count="4">
          <reference field="0" count="0" selected="0"/>
          <reference field="3" count="1" selected="0">
            <x v="495"/>
          </reference>
          <reference field="10" count="1" selected="0">
            <x v="0"/>
          </reference>
          <reference field="11" count="1">
            <x v="0"/>
          </reference>
        </references>
      </pivotArea>
    </format>
    <format dxfId="351">
      <pivotArea collapsedLevelsAreSubtotals="1" fieldPosition="0">
        <references count="4">
          <reference field="0" count="0" selected="0"/>
          <reference field="3" count="1" selected="0">
            <x v="496"/>
          </reference>
          <reference field="10" count="1" selected="0">
            <x v="0"/>
          </reference>
          <reference field="11" count="1">
            <x v="0"/>
          </reference>
        </references>
      </pivotArea>
    </format>
    <format dxfId="350">
      <pivotArea collapsedLevelsAreSubtotals="1" fieldPosition="0">
        <references count="4">
          <reference field="0" count="0" selected="0"/>
          <reference field="3" count="1" selected="0">
            <x v="498"/>
          </reference>
          <reference field="10" count="1" selected="0">
            <x v="132"/>
          </reference>
          <reference field="11" count="1">
            <x v="0"/>
          </reference>
        </references>
      </pivotArea>
    </format>
    <format dxfId="349">
      <pivotArea collapsedLevelsAreSubtotals="1" fieldPosition="0">
        <references count="4">
          <reference field="0" count="0" selected="0"/>
          <reference field="3" count="1" selected="0">
            <x v="501"/>
          </reference>
          <reference field="10" count="1" selected="0">
            <x v="59"/>
          </reference>
          <reference field="11" count="1">
            <x v="127"/>
          </reference>
        </references>
      </pivotArea>
    </format>
    <format dxfId="348">
      <pivotArea collapsedLevelsAreSubtotals="1" fieldPosition="0">
        <references count="4">
          <reference field="0" count="0" selected="0"/>
          <reference field="3" count="1" selected="0">
            <x v="504"/>
          </reference>
          <reference field="10" count="1" selected="0">
            <x v="66"/>
          </reference>
          <reference field="11" count="1">
            <x v="128"/>
          </reference>
        </references>
      </pivotArea>
    </format>
    <format dxfId="347">
      <pivotArea collapsedLevelsAreSubtotals="1" fieldPosition="0">
        <references count="4">
          <reference field="0" count="0" selected="0"/>
          <reference field="3" count="1" selected="0">
            <x v="507"/>
          </reference>
          <reference field="10" count="1" selected="0">
            <x v="117"/>
          </reference>
          <reference field="11" count="1">
            <x v="129"/>
          </reference>
        </references>
      </pivotArea>
    </format>
    <format dxfId="346">
      <pivotArea collapsedLevelsAreSubtotals="1" fieldPosition="0">
        <references count="4">
          <reference field="0" count="0" selected="0"/>
          <reference field="3" count="1" selected="0">
            <x v="508"/>
          </reference>
          <reference field="10" count="1" selected="0">
            <x v="168"/>
          </reference>
          <reference field="11" count="1">
            <x v="0"/>
          </reference>
        </references>
      </pivotArea>
    </format>
    <format dxfId="345">
      <pivotArea collapsedLevelsAreSubtotals="1" fieldPosition="0">
        <references count="4">
          <reference field="0" count="0" selected="0"/>
          <reference field="3" count="1" selected="0">
            <x v="509"/>
          </reference>
          <reference field="10" count="1" selected="0">
            <x v="56"/>
          </reference>
          <reference field="11" count="1">
            <x v="0"/>
          </reference>
        </references>
      </pivotArea>
    </format>
    <format dxfId="344">
      <pivotArea collapsedLevelsAreSubtotals="1" fieldPosition="0">
        <references count="4">
          <reference field="0" count="0" selected="0"/>
          <reference field="3" count="1" selected="0">
            <x v="510"/>
          </reference>
          <reference field="10" count="1" selected="0">
            <x v="0"/>
          </reference>
          <reference field="11" count="1">
            <x v="0"/>
          </reference>
        </references>
      </pivotArea>
    </format>
    <format dxfId="343">
      <pivotArea collapsedLevelsAreSubtotals="1" fieldPosition="0">
        <references count="4">
          <reference field="0" count="0" selected="0"/>
          <reference field="3" count="1" selected="0">
            <x v="511"/>
          </reference>
          <reference field="10" count="1" selected="0">
            <x v="0"/>
          </reference>
          <reference field="11" count="1">
            <x v="0"/>
          </reference>
        </references>
      </pivotArea>
    </format>
    <format dxfId="342">
      <pivotArea collapsedLevelsAreSubtotals="1" fieldPosition="0">
        <references count="4">
          <reference field="0" count="0" selected="0"/>
          <reference field="3" count="1" selected="0">
            <x v="512"/>
          </reference>
          <reference field="10" count="1" selected="0">
            <x v="0"/>
          </reference>
          <reference field="11" count="1">
            <x v="0"/>
          </reference>
        </references>
      </pivotArea>
    </format>
    <format dxfId="341">
      <pivotArea collapsedLevelsAreSubtotals="1" fieldPosition="0">
        <references count="4">
          <reference field="0" count="0" selected="0"/>
          <reference field="3" count="1" selected="0">
            <x v="514"/>
          </reference>
          <reference field="10" count="1" selected="0">
            <x v="129"/>
          </reference>
          <reference field="11" count="1">
            <x v="0"/>
          </reference>
        </references>
      </pivotArea>
    </format>
    <format dxfId="340">
      <pivotArea collapsedLevelsAreSubtotals="1" fieldPosition="0">
        <references count="4">
          <reference field="0" count="0" selected="0"/>
          <reference field="3" count="1" selected="0">
            <x v="515"/>
          </reference>
          <reference field="10" count="1" selected="0">
            <x v="23"/>
          </reference>
          <reference field="11" count="1">
            <x v="0"/>
          </reference>
        </references>
      </pivotArea>
    </format>
    <format dxfId="339">
      <pivotArea collapsedLevelsAreSubtotals="1" fieldPosition="0">
        <references count="4">
          <reference field="0" count="0" selected="0"/>
          <reference field="3" count="1" selected="0">
            <x v="518"/>
          </reference>
          <reference field="10" count="1" selected="0">
            <x v="140"/>
          </reference>
          <reference field="11" count="1">
            <x v="68"/>
          </reference>
        </references>
      </pivotArea>
    </format>
    <format dxfId="338">
      <pivotArea collapsedLevelsAreSubtotals="1" fieldPosition="0">
        <references count="4">
          <reference field="0" count="0" selected="0"/>
          <reference field="3" count="1" selected="0">
            <x v="521"/>
          </reference>
          <reference field="10" count="1" selected="0">
            <x v="139"/>
          </reference>
          <reference field="11" count="1">
            <x v="69"/>
          </reference>
        </references>
      </pivotArea>
    </format>
    <format dxfId="337">
      <pivotArea collapsedLevelsAreSubtotals="1" fieldPosition="0">
        <references count="4">
          <reference field="0" count="0" selected="0"/>
          <reference field="3" count="1" selected="0">
            <x v="524"/>
          </reference>
          <reference field="10" count="1" selected="0">
            <x v="136"/>
          </reference>
          <reference field="11" count="1">
            <x v="70"/>
          </reference>
        </references>
      </pivotArea>
    </format>
    <format dxfId="336">
      <pivotArea collapsedLevelsAreSubtotals="1" fieldPosition="0">
        <references count="4">
          <reference field="0" count="0" selected="0"/>
          <reference field="3" count="1" selected="0">
            <x v="527"/>
          </reference>
          <reference field="10" count="1" selected="0">
            <x v="130"/>
          </reference>
          <reference field="11" count="1">
            <x v="71"/>
          </reference>
        </references>
      </pivotArea>
    </format>
    <format dxfId="335">
      <pivotArea collapsedLevelsAreSubtotals="1" fieldPosition="0">
        <references count="4">
          <reference field="0" count="0" selected="0"/>
          <reference field="3" count="1" selected="0">
            <x v="529"/>
          </reference>
          <reference field="10" count="1" selected="0">
            <x v="92"/>
          </reference>
          <reference field="11" count="1">
            <x v="72"/>
          </reference>
        </references>
      </pivotArea>
    </format>
    <format dxfId="334">
      <pivotArea collapsedLevelsAreSubtotals="1" fieldPosition="0">
        <references count="4">
          <reference field="0" count="0" selected="0"/>
          <reference field="3" count="1" selected="0">
            <x v="532"/>
          </reference>
          <reference field="10" count="1" selected="0">
            <x v="95"/>
          </reference>
          <reference field="11" count="1">
            <x v="73"/>
          </reference>
        </references>
      </pivotArea>
    </format>
    <format dxfId="333">
      <pivotArea collapsedLevelsAreSubtotals="1" fieldPosition="0">
        <references count="4">
          <reference field="0" count="0" selected="0"/>
          <reference field="3" count="1" selected="0">
            <x v="535"/>
          </reference>
          <reference field="10" count="1" selected="0">
            <x v="313"/>
          </reference>
          <reference field="11" count="1">
            <x v="26"/>
          </reference>
        </references>
      </pivotArea>
    </format>
    <format dxfId="332">
      <pivotArea collapsedLevelsAreSubtotals="1" fieldPosition="0">
        <references count="4">
          <reference field="0" count="0" selected="0"/>
          <reference field="3" count="1" selected="0">
            <x v="536"/>
          </reference>
          <reference field="10" count="1" selected="0">
            <x v="245"/>
          </reference>
          <reference field="11" count="1">
            <x v="0"/>
          </reference>
        </references>
      </pivotArea>
    </format>
    <format dxfId="331">
      <pivotArea collapsedLevelsAreSubtotals="1" fieldPosition="0">
        <references count="4">
          <reference field="0" count="0" selected="0"/>
          <reference field="3" count="1" selected="0">
            <x v="539"/>
          </reference>
          <reference field="10" count="1" selected="0">
            <x v="247"/>
          </reference>
          <reference field="11" count="1">
            <x v="74"/>
          </reference>
        </references>
      </pivotArea>
    </format>
    <format dxfId="330">
      <pivotArea collapsedLevelsAreSubtotals="1" fieldPosition="0">
        <references count="4">
          <reference field="0" count="0" selected="0"/>
          <reference field="3" count="1" selected="0">
            <x v="540"/>
          </reference>
          <reference field="10" count="1" selected="0">
            <x v="246"/>
          </reference>
          <reference field="11" count="1">
            <x v="0"/>
          </reference>
        </references>
      </pivotArea>
    </format>
    <format dxfId="329">
      <pivotArea collapsedLevelsAreSubtotals="1" fieldPosition="0">
        <references count="4">
          <reference field="0" count="0" selected="0"/>
          <reference field="3" count="1" selected="0">
            <x v="541"/>
          </reference>
          <reference field="10" count="1" selected="0">
            <x v="244"/>
          </reference>
          <reference field="11" count="1">
            <x v="0"/>
          </reference>
        </references>
      </pivotArea>
    </format>
    <format dxfId="328">
      <pivotArea collapsedLevelsAreSubtotals="1" fieldPosition="0">
        <references count="4">
          <reference field="0" count="0" selected="0"/>
          <reference field="3" count="1" selected="0">
            <x v="542"/>
          </reference>
          <reference field="10" count="1" selected="0">
            <x v="58"/>
          </reference>
          <reference field="11" count="1">
            <x v="0"/>
          </reference>
        </references>
      </pivotArea>
    </format>
    <format dxfId="327">
      <pivotArea collapsedLevelsAreSubtotals="1" fieldPosition="0">
        <references count="4">
          <reference field="0" count="0" selected="0"/>
          <reference field="3" count="1" selected="0">
            <x v="544"/>
          </reference>
          <reference field="10" count="1" selected="0">
            <x v="143"/>
          </reference>
          <reference field="11" count="1">
            <x v="16"/>
          </reference>
        </references>
      </pivotArea>
    </format>
    <format dxfId="326">
      <pivotArea collapsedLevelsAreSubtotals="1" fieldPosition="0">
        <references count="4">
          <reference field="0" count="0" selected="0"/>
          <reference field="3" count="1" selected="0">
            <x v="545"/>
          </reference>
          <reference field="10" count="1" selected="0">
            <x v="147"/>
          </reference>
          <reference field="11" count="1">
            <x v="0"/>
          </reference>
        </references>
      </pivotArea>
    </format>
    <format dxfId="325">
      <pivotArea collapsedLevelsAreSubtotals="1" fieldPosition="0">
        <references count="4">
          <reference field="0" count="0" selected="0"/>
          <reference field="3" count="1" selected="0">
            <x v="547"/>
          </reference>
          <reference field="10" count="1" selected="0">
            <x v="144"/>
          </reference>
          <reference field="11" count="1">
            <x v="17"/>
          </reference>
        </references>
      </pivotArea>
    </format>
    <format dxfId="324">
      <pivotArea collapsedLevelsAreSubtotals="1" fieldPosition="0">
        <references count="4">
          <reference field="0" count="0" selected="0"/>
          <reference field="3" count="1" selected="0">
            <x v="549"/>
          </reference>
          <reference field="10" count="1" selected="0">
            <x v="149"/>
          </reference>
          <reference field="11" count="1">
            <x v="27"/>
          </reference>
        </references>
      </pivotArea>
    </format>
    <format dxfId="323">
      <pivotArea collapsedLevelsAreSubtotals="1" fieldPosition="0">
        <references count="4">
          <reference field="0" count="0" selected="0"/>
          <reference field="3" count="1" selected="0">
            <x v="551"/>
          </reference>
          <reference field="10" count="1" selected="0">
            <x v="146"/>
          </reference>
          <reference field="11" count="1">
            <x v="18"/>
          </reference>
        </references>
      </pivotArea>
    </format>
    <format dxfId="322">
      <pivotArea collapsedLevelsAreSubtotals="1" fieldPosition="0">
        <references count="4">
          <reference field="0" count="0" selected="0"/>
          <reference field="3" count="1" selected="0">
            <x v="552"/>
          </reference>
          <reference field="10" count="1" selected="0">
            <x v="57"/>
          </reference>
          <reference field="11" count="1">
            <x v="0"/>
          </reference>
        </references>
      </pivotArea>
    </format>
    <format dxfId="321">
      <pivotArea collapsedLevelsAreSubtotals="1" fieldPosition="0">
        <references count="4">
          <reference field="0" count="0" selected="0"/>
          <reference field="3" count="1" selected="0">
            <x v="553"/>
          </reference>
          <reference field="10" count="1" selected="0">
            <x v="0"/>
          </reference>
          <reference field="11" count="1">
            <x v="0"/>
          </reference>
        </references>
      </pivotArea>
    </format>
    <format dxfId="320">
      <pivotArea collapsedLevelsAreSubtotals="1" fieldPosition="0">
        <references count="4">
          <reference field="0" count="0" selected="0"/>
          <reference field="3" count="1" selected="0">
            <x v="554"/>
          </reference>
          <reference field="10" count="1" selected="0">
            <x v="0"/>
          </reference>
          <reference field="11" count="1">
            <x v="0"/>
          </reference>
        </references>
      </pivotArea>
    </format>
    <format dxfId="319">
      <pivotArea collapsedLevelsAreSubtotals="1" fieldPosition="0">
        <references count="4">
          <reference field="0" count="0" selected="0"/>
          <reference field="3" count="1" selected="0">
            <x v="555"/>
          </reference>
          <reference field="10" count="1" selected="0">
            <x v="0"/>
          </reference>
          <reference field="11" count="1">
            <x v="0"/>
          </reference>
        </references>
      </pivotArea>
    </format>
    <format dxfId="318">
      <pivotArea collapsedLevelsAreSubtotals="1" fieldPosition="0">
        <references count="4">
          <reference field="0" count="0" selected="0"/>
          <reference field="3" count="1" selected="0">
            <x v="557"/>
          </reference>
          <reference field="10" count="1" selected="0">
            <x v="179"/>
          </reference>
          <reference field="11" count="1">
            <x v="0"/>
          </reference>
        </references>
      </pivotArea>
    </format>
    <format dxfId="317">
      <pivotArea collapsedLevelsAreSubtotals="1" fieldPosition="0">
        <references count="4">
          <reference field="0" count="0" selected="0"/>
          <reference field="3" count="1" selected="0">
            <x v="558"/>
          </reference>
          <reference field="10" count="1" selected="0">
            <x v="87"/>
          </reference>
          <reference field="11" count="1">
            <x v="0"/>
          </reference>
        </references>
      </pivotArea>
    </format>
    <format dxfId="316">
      <pivotArea collapsedLevelsAreSubtotals="1" fieldPosition="0">
        <references count="4">
          <reference field="0" count="0" selected="0"/>
          <reference field="3" count="1" selected="0">
            <x v="560"/>
          </reference>
          <reference field="10" count="1" selected="0">
            <x v="63"/>
          </reference>
          <reference field="11" count="1">
            <x v="87"/>
          </reference>
        </references>
      </pivotArea>
    </format>
    <format dxfId="315">
      <pivotArea collapsedLevelsAreSubtotals="1" fieldPosition="0">
        <references count="4">
          <reference field="0" count="0" selected="0"/>
          <reference field="3" count="1" selected="0">
            <x v="561"/>
          </reference>
          <reference field="10" count="1" selected="0">
            <x v="69"/>
          </reference>
          <reference field="11" count="1">
            <x v="0"/>
          </reference>
        </references>
      </pivotArea>
    </format>
    <format dxfId="314">
      <pivotArea collapsedLevelsAreSubtotals="1" fieldPosition="0">
        <references count="4">
          <reference field="0" count="0" selected="0"/>
          <reference field="3" count="1" selected="0">
            <x v="562"/>
          </reference>
          <reference field="10" count="1" selected="0">
            <x v="71"/>
          </reference>
          <reference field="11" count="1">
            <x v="0"/>
          </reference>
        </references>
      </pivotArea>
    </format>
    <format dxfId="313">
      <pivotArea collapsedLevelsAreSubtotals="1" fieldPosition="0">
        <references count="4">
          <reference field="0" count="0" selected="0"/>
          <reference field="3" count="1" selected="0">
            <x v="564"/>
          </reference>
          <reference field="10" count="1" selected="0">
            <x v="70"/>
          </reference>
          <reference field="11" count="1">
            <x v="88"/>
          </reference>
        </references>
      </pivotArea>
    </format>
    <format dxfId="312">
      <pivotArea collapsedLevelsAreSubtotals="1" fieldPosition="0">
        <references count="4">
          <reference field="0" count="0" selected="0"/>
          <reference field="3" count="1" selected="0">
            <x v="566"/>
          </reference>
          <reference field="10" count="1" selected="0">
            <x v="13"/>
          </reference>
          <reference field="11" count="1">
            <x v="89"/>
          </reference>
        </references>
      </pivotArea>
    </format>
    <format dxfId="311">
      <pivotArea collapsedLevelsAreSubtotals="1" fieldPosition="0">
        <references count="4">
          <reference field="0" count="0" selected="0"/>
          <reference field="3" count="1" selected="0">
            <x v="568"/>
          </reference>
          <reference field="10" count="1" selected="0">
            <x v="397"/>
          </reference>
          <reference field="11" count="1">
            <x v="90"/>
          </reference>
        </references>
      </pivotArea>
    </format>
    <format dxfId="310">
      <pivotArea collapsedLevelsAreSubtotals="1" fieldPosition="0">
        <references count="4">
          <reference field="0" count="0" selected="0"/>
          <reference field="3" count="1" selected="0">
            <x v="571"/>
          </reference>
          <reference field="10" count="1" selected="0">
            <x v="396"/>
          </reference>
          <reference field="11" count="1">
            <x v="91"/>
          </reference>
        </references>
      </pivotArea>
    </format>
    <format dxfId="309">
      <pivotArea collapsedLevelsAreSubtotals="1" fieldPosition="0">
        <references count="4">
          <reference field="0" count="0" selected="0"/>
          <reference field="3" count="1" selected="0">
            <x v="572"/>
          </reference>
          <reference field="10" count="1" selected="0">
            <x v="185"/>
          </reference>
          <reference field="11" count="1">
            <x v="0"/>
          </reference>
        </references>
      </pivotArea>
    </format>
    <format dxfId="308">
      <pivotArea collapsedLevelsAreSubtotals="1" fieldPosition="0">
        <references count="4">
          <reference field="0" count="0" selected="0"/>
          <reference field="3" count="1" selected="0">
            <x v="573"/>
          </reference>
          <reference field="10" count="1" selected="0">
            <x v="338"/>
          </reference>
          <reference field="11" count="1">
            <x v="0"/>
          </reference>
        </references>
      </pivotArea>
    </format>
    <format dxfId="307">
      <pivotArea collapsedLevelsAreSubtotals="1" fieldPosition="0">
        <references count="4">
          <reference field="0" count="0" selected="0"/>
          <reference field="3" count="1" selected="0">
            <x v="574"/>
          </reference>
          <reference field="10" count="1" selected="0">
            <x v="339"/>
          </reference>
          <reference field="11" count="1">
            <x v="0"/>
          </reference>
        </references>
      </pivotArea>
    </format>
    <format dxfId="306">
      <pivotArea collapsedLevelsAreSubtotals="1" fieldPosition="0">
        <references count="4">
          <reference field="0" count="0" selected="0"/>
          <reference field="3" count="1" selected="0">
            <x v="575"/>
          </reference>
          <reference field="10" count="1" selected="0">
            <x v="49"/>
          </reference>
          <reference field="11" count="1">
            <x v="0"/>
          </reference>
        </references>
      </pivotArea>
    </format>
    <format dxfId="305">
      <pivotArea collapsedLevelsAreSubtotals="1" fieldPosition="0">
        <references count="4">
          <reference field="0" count="0" selected="0"/>
          <reference field="3" count="1" selected="0">
            <x v="576"/>
          </reference>
          <reference field="10" count="1" selected="0">
            <x v="0"/>
          </reference>
          <reference field="11" count="1">
            <x v="0"/>
          </reference>
        </references>
      </pivotArea>
    </format>
    <format dxfId="304">
      <pivotArea collapsedLevelsAreSubtotals="1" fieldPosition="0">
        <references count="4">
          <reference field="0" count="0" selected="0"/>
          <reference field="3" count="1" selected="0">
            <x v="577"/>
          </reference>
          <reference field="10" count="1" selected="0">
            <x v="0"/>
          </reference>
          <reference field="11" count="1">
            <x v="0"/>
          </reference>
        </references>
      </pivotArea>
    </format>
    <format dxfId="303">
      <pivotArea collapsedLevelsAreSubtotals="1" fieldPosition="0">
        <references count="4">
          <reference field="0" count="0" selected="0"/>
          <reference field="3" count="1" selected="0">
            <x v="578"/>
          </reference>
          <reference field="10" count="1" selected="0">
            <x v="0"/>
          </reference>
          <reference field="11" count="1">
            <x v="0"/>
          </reference>
        </references>
      </pivotArea>
    </format>
    <format dxfId="302">
      <pivotArea collapsedLevelsAreSubtotals="1" fieldPosition="0">
        <references count="4">
          <reference field="0" count="0" selected="0"/>
          <reference field="3" count="1" selected="0">
            <x v="580"/>
          </reference>
          <reference field="10" count="1" selected="0">
            <x v="16"/>
          </reference>
          <reference field="11" count="1">
            <x v="0"/>
          </reference>
        </references>
      </pivotArea>
    </format>
    <format dxfId="301">
      <pivotArea collapsedLevelsAreSubtotals="1" fieldPosition="0">
        <references count="4">
          <reference field="0" count="0" selected="0"/>
          <reference field="3" count="1" selected="0">
            <x v="586"/>
          </reference>
          <reference field="10" count="1" selected="0">
            <x v="416"/>
          </reference>
          <reference field="11" count="1">
            <x v="92"/>
          </reference>
        </references>
      </pivotArea>
    </format>
    <format dxfId="300">
      <pivotArea collapsedLevelsAreSubtotals="1" fieldPosition="0">
        <references count="4">
          <reference field="0" count="0" selected="0"/>
          <reference field="3" count="1" selected="0">
            <x v="588"/>
          </reference>
          <reference field="10" count="1" selected="0">
            <x v="361"/>
          </reference>
          <reference field="11" count="1">
            <x v="67"/>
          </reference>
        </references>
      </pivotArea>
    </format>
    <format dxfId="299">
      <pivotArea collapsedLevelsAreSubtotals="1" fieldPosition="0">
        <references count="4">
          <reference field="0" count="0" selected="0"/>
          <reference field="3" count="1" selected="0">
            <x v="589"/>
          </reference>
          <reference field="10" count="1" selected="0">
            <x v="44"/>
          </reference>
          <reference field="11" count="1">
            <x v="0"/>
          </reference>
        </references>
      </pivotArea>
    </format>
    <format dxfId="298">
      <pivotArea collapsedLevelsAreSubtotals="1" fieldPosition="0">
        <references count="4">
          <reference field="0" count="0" selected="0"/>
          <reference field="3" count="1" selected="0">
            <x v="590"/>
          </reference>
          <reference field="10" count="1" selected="0">
            <x v="0"/>
          </reference>
          <reference field="11" count="1">
            <x v="0"/>
          </reference>
        </references>
      </pivotArea>
    </format>
    <format dxfId="297">
      <pivotArea collapsedLevelsAreSubtotals="1" fieldPosition="0">
        <references count="4">
          <reference field="0" count="0" selected="0"/>
          <reference field="3" count="1" selected="0">
            <x v="591"/>
          </reference>
          <reference field="10" count="1" selected="0">
            <x v="0"/>
          </reference>
          <reference field="11" count="1">
            <x v="0"/>
          </reference>
        </references>
      </pivotArea>
    </format>
    <format dxfId="296">
      <pivotArea collapsedLevelsAreSubtotals="1" fieldPosition="0">
        <references count="4">
          <reference field="0" count="0" selected="0"/>
          <reference field="3" count="1" selected="0">
            <x v="592"/>
          </reference>
          <reference field="10" count="1" selected="0">
            <x v="0"/>
          </reference>
          <reference field="11" count="1">
            <x v="0"/>
          </reference>
        </references>
      </pivotArea>
    </format>
    <format dxfId="295">
      <pivotArea collapsedLevelsAreSubtotals="1" fieldPosition="0">
        <references count="4">
          <reference field="0" count="0" selected="0"/>
          <reference field="3" count="1" selected="0">
            <x v="594"/>
          </reference>
          <reference field="10" count="1" selected="0">
            <x v="11"/>
          </reference>
          <reference field="11" count="1">
            <x v="0"/>
          </reference>
        </references>
      </pivotArea>
    </format>
    <format dxfId="294">
      <pivotArea collapsedLevelsAreSubtotals="1" fieldPosition="0">
        <references count="4">
          <reference field="0" count="0" selected="0"/>
          <reference field="3" count="1" selected="0">
            <x v="599"/>
          </reference>
          <reference field="10" count="1" selected="0">
            <x v="380"/>
          </reference>
          <reference field="11" count="1">
            <x v="0"/>
          </reference>
        </references>
      </pivotArea>
    </format>
    <format dxfId="293">
      <pivotArea collapsedLevelsAreSubtotals="1" fieldPosition="0">
        <references count="4">
          <reference field="0" count="0" selected="0"/>
          <reference field="3" count="1" selected="0">
            <x v="600"/>
          </reference>
          <reference field="10" count="1" selected="0">
            <x v="202"/>
          </reference>
          <reference field="11" count="1">
            <x v="0"/>
          </reference>
        </references>
      </pivotArea>
    </format>
    <format dxfId="292">
      <pivotArea collapsedLevelsAreSubtotals="1" fieldPosition="0">
        <references count="4">
          <reference field="0" count="0" selected="0"/>
          <reference field="3" count="1" selected="0">
            <x v="602"/>
          </reference>
          <reference field="10" count="1" selected="0">
            <x v="261"/>
          </reference>
          <reference field="11" count="1">
            <x v="0"/>
          </reference>
        </references>
      </pivotArea>
    </format>
    <format dxfId="291">
      <pivotArea collapsedLevelsAreSubtotals="1" fieldPosition="0">
        <references count="4">
          <reference field="0" count="0" selected="0"/>
          <reference field="3" count="1" selected="0">
            <x v="603"/>
          </reference>
          <reference field="10" count="1" selected="0">
            <x v="43"/>
          </reference>
          <reference field="11" count="1">
            <x v="0"/>
          </reference>
        </references>
      </pivotArea>
    </format>
    <format dxfId="290">
      <pivotArea collapsedLevelsAreSubtotals="1" fieldPosition="0">
        <references count="4">
          <reference field="0" count="0" selected="0"/>
          <reference field="3" count="1" selected="0">
            <x v="604"/>
          </reference>
          <reference field="10" count="1" selected="0">
            <x v="0"/>
          </reference>
          <reference field="11" count="1">
            <x v="0"/>
          </reference>
        </references>
      </pivotArea>
    </format>
    <format dxfId="289">
      <pivotArea collapsedLevelsAreSubtotals="1" fieldPosition="0">
        <references count="4">
          <reference field="0" count="0" selected="0"/>
          <reference field="3" count="1" selected="0">
            <x v="605"/>
          </reference>
          <reference field="10" count="1" selected="0">
            <x v="0"/>
          </reference>
          <reference field="11" count="1">
            <x v="0"/>
          </reference>
        </references>
      </pivotArea>
    </format>
    <format dxfId="288">
      <pivotArea collapsedLevelsAreSubtotals="1" fieldPosition="0">
        <references count="4">
          <reference field="0" count="0" selected="0"/>
          <reference field="3" count="1" selected="0">
            <x v="606"/>
          </reference>
          <reference field="10" count="1" selected="0">
            <x v="0"/>
          </reference>
          <reference field="11" count="1">
            <x v="0"/>
          </reference>
        </references>
      </pivotArea>
    </format>
    <format dxfId="287">
      <pivotArea collapsedLevelsAreSubtotals="1" fieldPosition="0">
        <references count="4">
          <reference field="0" count="0" selected="0"/>
          <reference field="3" count="1" selected="0">
            <x v="608"/>
          </reference>
          <reference field="10" count="1" selected="0">
            <x v="19"/>
          </reference>
          <reference field="11" count="1">
            <x v="0"/>
          </reference>
        </references>
      </pivotArea>
    </format>
    <format dxfId="286">
      <pivotArea collapsedLevelsAreSubtotals="1" fieldPosition="0">
        <references count="4">
          <reference field="0" count="0" selected="0"/>
          <reference field="3" count="1" selected="0">
            <x v="610"/>
          </reference>
          <reference field="10" count="1" selected="0">
            <x v="72"/>
          </reference>
          <reference field="11" count="1">
            <x v="130"/>
          </reference>
        </references>
      </pivotArea>
    </format>
    <format dxfId="285">
      <pivotArea collapsedLevelsAreSubtotals="1" fieldPosition="0">
        <references count="4">
          <reference field="0" count="0" selected="0"/>
          <reference field="3" count="1" selected="0">
            <x v="612"/>
          </reference>
          <reference field="10" count="1" selected="0">
            <x v="305"/>
          </reference>
          <reference field="11" count="1">
            <x v="131"/>
          </reference>
        </references>
      </pivotArea>
    </format>
    <format dxfId="284">
      <pivotArea collapsedLevelsAreSubtotals="1" fieldPosition="0">
        <references count="4">
          <reference field="0" count="0" selected="0"/>
          <reference field="3" count="1" selected="0">
            <x v="613"/>
          </reference>
          <reference field="10" count="1" selected="0">
            <x v="260"/>
          </reference>
          <reference field="11" count="1">
            <x v="0"/>
          </reference>
        </references>
      </pivotArea>
    </format>
    <format dxfId="283">
      <pivotArea collapsedLevelsAreSubtotals="1" fieldPosition="0">
        <references count="4">
          <reference field="0" count="0" selected="0"/>
          <reference field="3" count="1" selected="0">
            <x v="614"/>
          </reference>
          <reference field="10" count="1" selected="0">
            <x v="54"/>
          </reference>
          <reference field="11" count="1">
            <x v="0"/>
          </reference>
        </references>
      </pivotArea>
    </format>
    <format dxfId="282">
      <pivotArea collapsedLevelsAreSubtotals="1" fieldPosition="0">
        <references count="4">
          <reference field="0" count="0" selected="0"/>
          <reference field="3" count="1" selected="0">
            <x v="615"/>
          </reference>
          <reference field="10" count="1" selected="0">
            <x v="0"/>
          </reference>
          <reference field="11" count="1">
            <x v="0"/>
          </reference>
        </references>
      </pivotArea>
    </format>
    <format dxfId="281">
      <pivotArea collapsedLevelsAreSubtotals="1" fieldPosition="0">
        <references count="4">
          <reference field="0" count="0" selected="0"/>
          <reference field="3" count="1" selected="0">
            <x v="616"/>
          </reference>
          <reference field="10" count="1" selected="0">
            <x v="0"/>
          </reference>
          <reference field="11" count="1">
            <x v="0"/>
          </reference>
        </references>
      </pivotArea>
    </format>
    <format dxfId="280">
      <pivotArea collapsedLevelsAreSubtotals="1" fieldPosition="0">
        <references count="4">
          <reference field="0" count="0" selected="0"/>
          <reference field="3" count="1" selected="0">
            <x v="617"/>
          </reference>
          <reference field="10" count="1" selected="0">
            <x v="0"/>
          </reference>
          <reference field="11" count="1">
            <x v="0"/>
          </reference>
        </references>
      </pivotArea>
    </format>
    <format dxfId="279">
      <pivotArea collapsedLevelsAreSubtotals="1" fieldPosition="0">
        <references count="4">
          <reference field="0" count="0" selected="0"/>
          <reference field="3" count="1" selected="0">
            <x v="619"/>
          </reference>
          <reference field="10" count="1" selected="0">
            <x v="21"/>
          </reference>
          <reference field="11" count="1">
            <x v="0"/>
          </reference>
        </references>
      </pivotArea>
    </format>
    <format dxfId="278">
      <pivotArea collapsedLevelsAreSubtotals="1" fieldPosition="0">
        <references count="4">
          <reference field="0" count="0" selected="0"/>
          <reference field="3" count="1" selected="0">
            <x v="621"/>
          </reference>
          <reference field="10" count="1" selected="0">
            <x v="308"/>
          </reference>
          <reference field="11" count="1">
            <x v="132"/>
          </reference>
        </references>
      </pivotArea>
    </format>
    <format dxfId="277">
      <pivotArea collapsedLevelsAreSubtotals="1" fieldPosition="0">
        <references count="4">
          <reference field="0" count="0" selected="0"/>
          <reference field="3" count="1" selected="0">
            <x v="623"/>
          </reference>
          <reference field="10" count="1" selected="0">
            <x v="253"/>
          </reference>
          <reference field="11" count="1">
            <x v="133"/>
          </reference>
        </references>
      </pivotArea>
    </format>
    <format dxfId="276">
      <pivotArea collapsedLevelsAreSubtotals="1" fieldPosition="0">
        <references count="4">
          <reference field="0" count="0" selected="0"/>
          <reference field="3" count="1" selected="0">
            <x v="624"/>
          </reference>
          <reference field="10" count="1" selected="0">
            <x v="259"/>
          </reference>
          <reference field="11" count="1">
            <x v="0"/>
          </reference>
        </references>
      </pivotArea>
    </format>
    <format dxfId="275">
      <pivotArea collapsedLevelsAreSubtotals="1" fieldPosition="0">
        <references count="4">
          <reference field="0" count="0" selected="0"/>
          <reference field="3" count="1" selected="0">
            <x v="625"/>
          </reference>
          <reference field="10" count="1" selected="0">
            <x v="53"/>
          </reference>
          <reference field="11" count="1">
            <x v="0"/>
          </reference>
        </references>
      </pivotArea>
    </format>
    <format dxfId="274">
      <pivotArea collapsedLevelsAreSubtotals="1" fieldPosition="0">
        <references count="4">
          <reference field="0" count="0" selected="0"/>
          <reference field="3" count="1" selected="0">
            <x v="626"/>
          </reference>
          <reference field="10" count="1" selected="0">
            <x v="0"/>
          </reference>
          <reference field="11" count="1">
            <x v="0"/>
          </reference>
        </references>
      </pivotArea>
    </format>
    <format dxfId="273">
      <pivotArea collapsedLevelsAreSubtotals="1" fieldPosition="0">
        <references count="4">
          <reference field="0" count="0" selected="0"/>
          <reference field="3" count="1" selected="0">
            <x v="627"/>
          </reference>
          <reference field="10" count="1" selected="0">
            <x v="0"/>
          </reference>
          <reference field="11" count="1">
            <x v="0"/>
          </reference>
        </references>
      </pivotArea>
    </format>
    <format dxfId="272">
      <pivotArea collapsedLevelsAreSubtotals="1" fieldPosition="0">
        <references count="4">
          <reference field="0" count="0" selected="0"/>
          <reference field="3" count="1" selected="0">
            <x v="628"/>
          </reference>
          <reference field="10" count="1" selected="0">
            <x v="0"/>
          </reference>
          <reference field="11" count="1">
            <x v="0"/>
          </reference>
        </references>
      </pivotArea>
    </format>
    <format dxfId="271">
      <pivotArea collapsedLevelsAreSubtotals="1" fieldPosition="0">
        <references count="4">
          <reference field="0" count="0" selected="0"/>
          <reference field="3" count="1" selected="0">
            <x v="630"/>
          </reference>
          <reference field="10" count="1" selected="0">
            <x v="15"/>
          </reference>
          <reference field="11" count="1">
            <x v="0"/>
          </reference>
        </references>
      </pivotArea>
    </format>
    <format dxfId="270">
      <pivotArea collapsedLevelsAreSubtotals="1" fieldPosition="0">
        <references count="4">
          <reference field="0" count="0" selected="0"/>
          <reference field="3" count="1" selected="0">
            <x v="632"/>
          </reference>
          <reference field="10" count="1" selected="0">
            <x v="333"/>
          </reference>
          <reference field="11" count="1">
            <x v="134"/>
          </reference>
        </references>
      </pivotArea>
    </format>
    <format dxfId="269">
      <pivotArea collapsedLevelsAreSubtotals="1" fieldPosition="0">
        <references count="4">
          <reference field="0" count="0" selected="0"/>
          <reference field="3" count="1" selected="0">
            <x v="633"/>
          </reference>
          <reference field="10" count="1" selected="0">
            <x v="331"/>
          </reference>
          <reference field="11" count="1">
            <x v="0"/>
          </reference>
        </references>
      </pivotArea>
    </format>
    <format dxfId="268">
      <pivotArea collapsedLevelsAreSubtotals="1" fieldPosition="0">
        <references count="4">
          <reference field="0" count="0" selected="0"/>
          <reference field="3" count="1" selected="0">
            <x v="635"/>
          </reference>
          <reference field="10" count="1" selected="0">
            <x v="212"/>
          </reference>
          <reference field="11" count="1">
            <x v="135"/>
          </reference>
        </references>
      </pivotArea>
    </format>
    <format dxfId="267">
      <pivotArea collapsedLevelsAreSubtotals="1" fieldPosition="0">
        <references count="4">
          <reference field="0" count="0" selected="0"/>
          <reference field="3" count="1" selected="0">
            <x v="637"/>
          </reference>
          <reference field="10" count="1" selected="0">
            <x v="368"/>
          </reference>
          <reference field="11" count="1">
            <x v="95"/>
          </reference>
        </references>
      </pivotArea>
    </format>
    <format dxfId="266">
      <pivotArea collapsedLevelsAreSubtotals="1" fieldPosition="0">
        <references count="4">
          <reference field="0" count="0" selected="0"/>
          <reference field="3" count="1" selected="0">
            <x v="638"/>
          </reference>
          <reference field="10" count="1" selected="0">
            <x v="51"/>
          </reference>
          <reference field="11" count="1">
            <x v="0"/>
          </reference>
        </references>
      </pivotArea>
    </format>
    <format dxfId="265">
      <pivotArea collapsedLevelsAreSubtotals="1" fieldPosition="0">
        <references count="4">
          <reference field="0" count="0" selected="0"/>
          <reference field="3" count="1" selected="0">
            <x v="639"/>
          </reference>
          <reference field="10" count="1" selected="0">
            <x v="0"/>
          </reference>
          <reference field="11" count="1">
            <x v="0"/>
          </reference>
        </references>
      </pivotArea>
    </format>
    <format dxfId="264">
      <pivotArea collapsedLevelsAreSubtotals="1" fieldPosition="0">
        <references count="4">
          <reference field="0" count="0" selected="0"/>
          <reference field="3" count="1" selected="0">
            <x v="640"/>
          </reference>
          <reference field="10" count="1" selected="0">
            <x v="0"/>
          </reference>
          <reference field="11" count="1">
            <x v="0"/>
          </reference>
        </references>
      </pivotArea>
    </format>
    <format dxfId="263">
      <pivotArea collapsedLevelsAreSubtotals="1" fieldPosition="0">
        <references count="4">
          <reference field="0" count="0" selected="0"/>
          <reference field="3" count="1" selected="0">
            <x v="641"/>
          </reference>
          <reference field="10" count="1" selected="0">
            <x v="0"/>
          </reference>
          <reference field="11" count="1">
            <x v="0"/>
          </reference>
        </references>
      </pivotArea>
    </format>
    <format dxfId="262">
      <pivotArea collapsedLevelsAreSubtotals="1" fieldPosition="0">
        <references count="4">
          <reference field="0" count="0" selected="0"/>
          <reference field="3" count="1" selected="0">
            <x v="643"/>
          </reference>
          <reference field="10" count="1" selected="0">
            <x v="5"/>
          </reference>
          <reference field="11" count="1">
            <x v="0"/>
          </reference>
        </references>
      </pivotArea>
    </format>
    <format dxfId="261">
      <pivotArea collapsedLevelsAreSubtotals="1" fieldPosition="0">
        <references count="4">
          <reference field="0" count="0" selected="0"/>
          <reference field="3" count="1" selected="0">
            <x v="645"/>
          </reference>
          <reference field="10" count="1" selected="0">
            <x v="230"/>
          </reference>
          <reference field="11" count="1">
            <x v="47"/>
          </reference>
        </references>
      </pivotArea>
    </format>
    <format dxfId="260">
      <pivotArea collapsedLevelsAreSubtotals="1" fieldPosition="0">
        <references count="4">
          <reference field="0" count="0" selected="0"/>
          <reference field="3" count="1" selected="0">
            <x v="646"/>
          </reference>
          <reference field="10" count="1" selected="0">
            <x v="250"/>
          </reference>
          <reference field="11" count="1">
            <x v="0"/>
          </reference>
        </references>
      </pivotArea>
    </format>
    <format dxfId="259">
      <pivotArea collapsedLevelsAreSubtotals="1" fieldPosition="0">
        <references count="4">
          <reference field="0" count="0" selected="0"/>
          <reference field="3" count="1" selected="0">
            <x v="647"/>
          </reference>
          <reference field="10" count="1" selected="0">
            <x v="61"/>
          </reference>
          <reference field="11" count="1">
            <x v="0"/>
          </reference>
        </references>
      </pivotArea>
    </format>
    <format dxfId="258">
      <pivotArea collapsedLevelsAreSubtotals="1" fieldPosition="0">
        <references count="4">
          <reference field="0" count="0" selected="0"/>
          <reference field="3" count="1" selected="0">
            <x v="649"/>
          </reference>
          <reference field="10" count="1" selected="0">
            <x v="312"/>
          </reference>
          <reference field="11" count="1">
            <x v="136"/>
          </reference>
        </references>
      </pivotArea>
    </format>
    <format dxfId="257">
      <pivotArea collapsedLevelsAreSubtotals="1" fieldPosition="0">
        <references count="4">
          <reference field="0" count="0" selected="0"/>
          <reference field="3" count="1" selected="0">
            <x v="650"/>
          </reference>
          <reference field="10" count="1" selected="0">
            <x v="243"/>
          </reference>
          <reference field="11" count="1">
            <x v="0"/>
          </reference>
        </references>
      </pivotArea>
    </format>
    <format dxfId="256">
      <pivotArea collapsedLevelsAreSubtotals="1" fieldPosition="0">
        <references count="4">
          <reference field="0" count="0" selected="0"/>
          <reference field="3" count="1" selected="0">
            <x v="651"/>
          </reference>
          <reference field="10" count="1" selected="0">
            <x v="298"/>
          </reference>
          <reference field="11" count="1">
            <x v="0"/>
          </reference>
        </references>
      </pivotArea>
    </format>
    <format dxfId="255">
      <pivotArea collapsedLevelsAreSubtotals="1" fieldPosition="0">
        <references count="4">
          <reference field="0" count="0" selected="0"/>
          <reference field="3" count="1" selected="0">
            <x v="652"/>
          </reference>
          <reference field="10" count="1" selected="0">
            <x v="207"/>
          </reference>
          <reference field="11" count="1">
            <x v="0"/>
          </reference>
        </references>
      </pivotArea>
    </format>
    <format dxfId="254">
      <pivotArea collapsedLevelsAreSubtotals="1" fieldPosition="0">
        <references count="4">
          <reference field="0" count="0" selected="0"/>
          <reference field="3" count="1" selected="0">
            <x v="653"/>
          </reference>
          <reference field="10" count="1" selected="0">
            <x v="48"/>
          </reference>
          <reference field="11" count="1">
            <x v="0"/>
          </reference>
        </references>
      </pivotArea>
    </format>
    <format dxfId="253">
      <pivotArea collapsedLevelsAreSubtotals="1" fieldPosition="0">
        <references count="4">
          <reference field="0" count="0" selected="0"/>
          <reference field="3" count="1" selected="0">
            <x v="654"/>
          </reference>
          <reference field="10" count="1" selected="0">
            <x v="0"/>
          </reference>
          <reference field="11" count="1">
            <x v="0"/>
          </reference>
        </references>
      </pivotArea>
    </format>
    <format dxfId="252">
      <pivotArea collapsedLevelsAreSubtotals="1" fieldPosition="0">
        <references count="4">
          <reference field="0" count="0" selected="0"/>
          <reference field="3" count="1" selected="0">
            <x v="655"/>
          </reference>
          <reference field="10" count="1" selected="0">
            <x v="0"/>
          </reference>
          <reference field="11" count="1">
            <x v="0"/>
          </reference>
        </references>
      </pivotArea>
    </format>
    <format dxfId="251">
      <pivotArea collapsedLevelsAreSubtotals="1" fieldPosition="0">
        <references count="4">
          <reference field="0" count="0" selected="0"/>
          <reference field="3" count="1" selected="0">
            <x v="656"/>
          </reference>
          <reference field="10" count="1" selected="0">
            <x v="0"/>
          </reference>
          <reference field="11" count="1">
            <x v="0"/>
          </reference>
        </references>
      </pivotArea>
    </format>
    <format dxfId="250">
      <pivotArea collapsedLevelsAreSubtotals="1" fieldPosition="0">
        <references count="4">
          <reference field="0" count="0" selected="0"/>
          <reference field="3" count="1" selected="0">
            <x v="658"/>
          </reference>
          <reference field="10" count="1" selected="0">
            <x v="409"/>
          </reference>
          <reference field="11" count="1">
            <x v="0"/>
          </reference>
        </references>
      </pivotArea>
    </format>
    <format dxfId="249">
      <pivotArea collapsedLevelsAreSubtotals="1" fieldPosition="0">
        <references count="4">
          <reference field="0" count="0" selected="0"/>
          <reference field="3" count="1" selected="0">
            <x v="659"/>
          </reference>
          <reference field="10" count="1" selected="0">
            <x v="126"/>
          </reference>
          <reference field="11" count="1">
            <x v="0"/>
          </reference>
        </references>
      </pivotArea>
    </format>
    <format dxfId="248">
      <pivotArea collapsedLevelsAreSubtotals="1" fieldPosition="0">
        <references count="4">
          <reference field="0" count="0" selected="0"/>
          <reference field="3" count="1" selected="0">
            <x v="668"/>
          </reference>
          <reference field="10" count="1" selected="0">
            <x v="233"/>
          </reference>
          <reference field="11" count="1">
            <x v="0"/>
          </reference>
        </references>
      </pivotArea>
    </format>
    <format dxfId="247">
      <pivotArea collapsedLevelsAreSubtotals="1" fieldPosition="0">
        <references count="4">
          <reference field="0" count="0" selected="0"/>
          <reference field="3" count="1" selected="0">
            <x v="669"/>
          </reference>
          <reference field="10" count="1" selected="0">
            <x v="341"/>
          </reference>
          <reference field="11" count="1">
            <x v="0"/>
          </reference>
        </references>
      </pivotArea>
    </format>
    <format dxfId="246">
      <pivotArea collapsedLevelsAreSubtotals="1" fieldPosition="0">
        <references count="4">
          <reference field="0" count="0" selected="0"/>
          <reference field="3" count="1" selected="0">
            <x v="670"/>
          </reference>
          <reference field="10" count="1" selected="0">
            <x v="167"/>
          </reference>
          <reference field="11" count="1">
            <x v="0"/>
          </reference>
        </references>
      </pivotArea>
    </format>
    <format dxfId="245">
      <pivotArea collapsedLevelsAreSubtotals="1" fieldPosition="0">
        <references count="4">
          <reference field="0" count="0" selected="0"/>
          <reference field="3" count="1" selected="0">
            <x v="671"/>
          </reference>
          <reference field="10" count="1" selected="0">
            <x v="55"/>
          </reference>
          <reference field="11" count="1">
            <x v="0"/>
          </reference>
        </references>
      </pivotArea>
    </format>
    <format dxfId="244">
      <pivotArea collapsedLevelsAreSubtotals="1" fieldPosition="0">
        <references count="4">
          <reference field="0" count="0" selected="0"/>
          <reference field="3" count="1" selected="0">
            <x v="672"/>
          </reference>
          <reference field="10" count="1" selected="0">
            <x v="0"/>
          </reference>
          <reference field="11" count="1">
            <x v="0"/>
          </reference>
        </references>
      </pivotArea>
    </format>
    <format dxfId="243">
      <pivotArea collapsedLevelsAreSubtotals="1" fieldPosition="0">
        <references count="4">
          <reference field="0" count="0" selected="0"/>
          <reference field="3" count="1" selected="0">
            <x v="673"/>
          </reference>
          <reference field="10" count="1" selected="0">
            <x v="0"/>
          </reference>
          <reference field="11" count="1">
            <x v="0"/>
          </reference>
        </references>
      </pivotArea>
    </format>
    <format dxfId="242">
      <pivotArea collapsedLevelsAreSubtotals="1" fieldPosition="0">
        <references count="4">
          <reference field="0" count="0" selected="0"/>
          <reference field="3" count="1" selected="0">
            <x v="674"/>
          </reference>
          <reference field="10" count="1" selected="0">
            <x v="0"/>
          </reference>
          <reference field="11" count="1">
            <x v="0"/>
          </reference>
        </references>
      </pivotArea>
    </format>
    <format dxfId="241">
      <pivotArea collapsedLevelsAreSubtotals="1" fieldPosition="0">
        <references count="4">
          <reference field="0" count="0" selected="0"/>
          <reference field="3" count="1" selected="0">
            <x v="676"/>
          </reference>
          <reference field="10" count="1" selected="0">
            <x v="22"/>
          </reference>
          <reference field="11" count="1">
            <x v="0"/>
          </reference>
        </references>
      </pivotArea>
    </format>
    <format dxfId="240">
      <pivotArea collapsedLevelsAreSubtotals="1" fieldPosition="0">
        <references count="4">
          <reference field="0" count="0" selected="0"/>
          <reference field="3" count="1" selected="0">
            <x v="677"/>
          </reference>
          <reference field="10" count="1" selected="0">
            <x v="2"/>
          </reference>
          <reference field="11" count="1">
            <x v="0"/>
          </reference>
        </references>
      </pivotArea>
    </format>
    <format dxfId="239">
      <pivotArea collapsedLevelsAreSubtotals="1" fieldPosition="0">
        <references count="4">
          <reference field="0" count="0" selected="0"/>
          <reference field="3" count="1" selected="0">
            <x v="678"/>
          </reference>
          <reference field="10" count="1" selected="0">
            <x v="391"/>
          </reference>
          <reference field="11" count="1">
            <x v="0"/>
          </reference>
        </references>
      </pivotArea>
    </format>
    <format dxfId="238">
      <pivotArea collapsedLevelsAreSubtotals="1" fieldPosition="0">
        <references count="4">
          <reference field="0" count="0" selected="0"/>
          <reference field="3" count="1" selected="0">
            <x v="679"/>
          </reference>
          <reference field="10" count="1" selected="0">
            <x v="398"/>
          </reference>
          <reference field="11" count="1">
            <x v="0"/>
          </reference>
        </references>
      </pivotArea>
    </format>
    <format dxfId="237">
      <pivotArea collapsedLevelsAreSubtotals="1" fieldPosition="0">
        <references count="4">
          <reference field="0" count="0" selected="0"/>
          <reference field="3" count="1" selected="0">
            <x v="680"/>
          </reference>
          <reference field="10" count="1" selected="0">
            <x v="399"/>
          </reference>
          <reference field="11" count="1">
            <x v="0"/>
          </reference>
        </references>
      </pivotArea>
    </format>
    <format dxfId="236">
      <pivotArea collapsedLevelsAreSubtotals="1" fieldPosition="0">
        <references count="4">
          <reference field="0" count="0" selected="0"/>
          <reference field="3" count="1" selected="0">
            <x v="683"/>
          </reference>
          <reference field="10" count="1" selected="0">
            <x v="124"/>
          </reference>
          <reference field="11" count="1">
            <x v="48"/>
          </reference>
        </references>
      </pivotArea>
    </format>
    <format dxfId="235">
      <pivotArea collapsedLevelsAreSubtotals="1" fieldPosition="0">
        <references count="4">
          <reference field="0" count="0" selected="0"/>
          <reference field="3" count="1" selected="0">
            <x v="687"/>
          </reference>
          <reference field="10" count="1" selected="0">
            <x v="201"/>
          </reference>
          <reference field="11" count="1">
            <x v="0"/>
          </reference>
        </references>
      </pivotArea>
    </format>
    <format dxfId="234">
      <pivotArea collapsedLevelsAreSubtotals="1" fieldPosition="0">
        <references count="4">
          <reference field="0" count="0" selected="0"/>
          <reference field="3" count="1" selected="0">
            <x v="688"/>
          </reference>
          <reference field="10" count="1" selected="0">
            <x v="196"/>
          </reference>
          <reference field="11" count="1">
            <x v="0"/>
          </reference>
        </references>
      </pivotArea>
    </format>
    <format dxfId="233">
      <pivotArea collapsedLevelsAreSubtotals="1" fieldPosition="0">
        <references count="4">
          <reference field="0" count="0" selected="0"/>
          <reference field="3" count="1" selected="0">
            <x v="689"/>
          </reference>
          <reference field="10" count="1" selected="0">
            <x v="390"/>
          </reference>
          <reference field="11" count="1">
            <x v="0"/>
          </reference>
        </references>
      </pivotArea>
    </format>
    <format dxfId="232">
      <pivotArea collapsedLevelsAreSubtotals="1" fieldPosition="0">
        <references count="4">
          <reference field="0" count="0" selected="0"/>
          <reference field="3" count="1" selected="0">
            <x v="690"/>
          </reference>
          <reference field="10" count="1" selected="0">
            <x v="79"/>
          </reference>
          <reference field="11" count="1">
            <x v="0"/>
          </reference>
        </references>
      </pivotArea>
    </format>
    <format dxfId="231">
      <pivotArea collapsedLevelsAreSubtotals="1" fieldPosition="0">
        <references count="4">
          <reference field="0" count="0" selected="0"/>
          <reference field="3" count="1" selected="0">
            <x v="692"/>
          </reference>
          <reference field="10" count="1" selected="0">
            <x v="267"/>
          </reference>
          <reference field="11" count="1">
            <x v="42"/>
          </reference>
        </references>
      </pivotArea>
    </format>
    <format dxfId="230">
      <pivotArea collapsedLevelsAreSubtotals="1" fieldPosition="0">
        <references count="4">
          <reference field="0" count="0" selected="0"/>
          <reference field="3" count="1" selected="0">
            <x v="693"/>
          </reference>
          <reference field="10" count="1" selected="0">
            <x v="269"/>
          </reference>
          <reference field="11" count="1">
            <x v="0"/>
          </reference>
        </references>
      </pivotArea>
    </format>
    <format dxfId="229">
      <pivotArea collapsedLevelsAreSubtotals="1" fieldPosition="0">
        <references count="4">
          <reference field="0" count="0" selected="0"/>
          <reference field="3" count="1" selected="0">
            <x v="694"/>
          </reference>
          <reference field="10" count="1" selected="0">
            <x v="389"/>
          </reference>
          <reference field="11" count="1">
            <x v="0"/>
          </reference>
        </references>
      </pivotArea>
    </format>
    <format dxfId="228">
      <pivotArea collapsedLevelsAreSubtotals="1" fieldPosition="0">
        <references count="4">
          <reference field="0" count="0" selected="0"/>
          <reference field="3" count="1" selected="0">
            <x v="695"/>
          </reference>
          <reference field="10" count="1" selected="0">
            <x v="415"/>
          </reference>
          <reference field="11" count="1">
            <x v="0"/>
          </reference>
        </references>
      </pivotArea>
    </format>
    <format dxfId="227">
      <pivotArea collapsedLevelsAreSubtotals="1" fieldPosition="0">
        <references count="4">
          <reference field="0" count="0" selected="0"/>
          <reference field="3" count="1" selected="0">
            <x v="696"/>
          </reference>
          <reference field="10" count="1" selected="0">
            <x v="33"/>
          </reference>
          <reference field="11" count="1">
            <x v="0"/>
          </reference>
        </references>
      </pivotArea>
    </format>
    <format dxfId="226">
      <pivotArea collapsedLevelsAreSubtotals="1" fieldPosition="0">
        <references count="4">
          <reference field="0" count="0" selected="0"/>
          <reference field="3" count="1" selected="0">
            <x v="697"/>
          </reference>
          <reference field="10" count="1" selected="0">
            <x v="0"/>
          </reference>
          <reference field="11" count="1">
            <x v="0"/>
          </reference>
        </references>
      </pivotArea>
    </format>
    <format dxfId="225">
      <pivotArea collapsedLevelsAreSubtotals="1" fieldPosition="0">
        <references count="4">
          <reference field="0" count="0" selected="0"/>
          <reference field="3" count="1" selected="0">
            <x v="698"/>
          </reference>
          <reference field="10" count="1" selected="0">
            <x v="0"/>
          </reference>
          <reference field="11" count="1">
            <x v="0"/>
          </reference>
        </references>
      </pivotArea>
    </format>
    <format dxfId="224">
      <pivotArea collapsedLevelsAreSubtotals="1" fieldPosition="0">
        <references count="4">
          <reference field="0" count="0" selected="0"/>
          <reference field="3" count="1" selected="0">
            <x v="699"/>
          </reference>
          <reference field="10" count="1" selected="0">
            <x v="0"/>
          </reference>
          <reference field="11" count="1">
            <x v="0"/>
          </reference>
        </references>
      </pivotArea>
    </format>
    <format dxfId="223">
      <pivotArea collapsedLevelsAreSubtotals="1" fieldPosition="0">
        <references count="4">
          <reference field="0" count="0" selected="0"/>
          <reference field="3" count="1" selected="0">
            <x v="701"/>
          </reference>
          <reference field="10" count="1" selected="0">
            <x v="220"/>
          </reference>
          <reference field="11" count="1">
            <x v="0"/>
          </reference>
        </references>
      </pivotArea>
    </format>
    <format dxfId="222">
      <pivotArea collapsedLevelsAreSubtotals="1" fieldPosition="0">
        <references count="4">
          <reference field="0" count="0" selected="0"/>
          <reference field="3" count="1" selected="0">
            <x v="702"/>
          </reference>
          <reference field="10" count="1" selected="0">
            <x v="213"/>
          </reference>
          <reference field="11" count="1">
            <x v="0"/>
          </reference>
        </references>
      </pivotArea>
    </format>
    <format dxfId="221">
      <pivotArea collapsedLevelsAreSubtotals="1" fieldPosition="0">
        <references count="4">
          <reference field="0" count="0" selected="0"/>
          <reference field="3" count="1" selected="0">
            <x v="703"/>
          </reference>
          <reference field="10" count="1" selected="0">
            <x v="219"/>
          </reference>
          <reference field="11" count="1">
            <x v="0"/>
          </reference>
        </references>
      </pivotArea>
    </format>
    <format dxfId="220">
      <pivotArea collapsedLevelsAreSubtotals="1" fieldPosition="0">
        <references count="4">
          <reference field="0" count="0" selected="0"/>
          <reference field="3" count="1" selected="0">
            <x v="704"/>
          </reference>
          <reference field="10" count="1" selected="0">
            <x v="375"/>
          </reference>
          <reference field="11" count="1">
            <x v="0"/>
          </reference>
        </references>
      </pivotArea>
    </format>
    <format dxfId="219">
      <pivotArea collapsedLevelsAreSubtotals="1" fieldPosition="0">
        <references count="4">
          <reference field="0" count="0" selected="0"/>
          <reference field="3" count="1" selected="0">
            <x v="705"/>
          </reference>
          <reference field="10" count="1" selected="0">
            <x v="376"/>
          </reference>
          <reference field="11" count="1">
            <x v="0"/>
          </reference>
        </references>
      </pivotArea>
    </format>
    <format dxfId="218">
      <pivotArea collapsedLevelsAreSubtotals="1" fieldPosition="0">
        <references count="4">
          <reference field="0" count="0" selected="0"/>
          <reference field="3" count="1" selected="0">
            <x v="706"/>
          </reference>
          <reference field="10" count="1" selected="0">
            <x v="31"/>
          </reference>
          <reference field="11" count="1">
            <x v="0"/>
          </reference>
        </references>
      </pivotArea>
    </format>
    <format dxfId="217">
      <pivotArea collapsedLevelsAreSubtotals="1" fieldPosition="0">
        <references count="4">
          <reference field="0" count="0" selected="0"/>
          <reference field="3" count="1" selected="0">
            <x v="707"/>
          </reference>
          <reference field="10" count="1" selected="0">
            <x v="0"/>
          </reference>
          <reference field="11" count="1">
            <x v="0"/>
          </reference>
        </references>
      </pivotArea>
    </format>
    <format dxfId="216">
      <pivotArea collapsedLevelsAreSubtotals="1" fieldPosition="0">
        <references count="4">
          <reference field="0" count="0" selected="0"/>
          <reference field="3" count="1" selected="0">
            <x v="708"/>
          </reference>
          <reference field="10" count="1" selected="0">
            <x v="0"/>
          </reference>
          <reference field="11" count="1">
            <x v="0"/>
          </reference>
        </references>
      </pivotArea>
    </format>
    <format dxfId="215">
      <pivotArea collapsedLevelsAreSubtotals="1" fieldPosition="0">
        <references count="4">
          <reference field="0" count="0" selected="0"/>
          <reference field="3" count="1" selected="0">
            <x v="709"/>
          </reference>
          <reference field="10" count="1" selected="0">
            <x v="0"/>
          </reference>
          <reference field="11" count="1">
            <x v="0"/>
          </reference>
        </references>
      </pivotArea>
    </format>
    <format dxfId="214">
      <pivotArea collapsedLevelsAreSubtotals="1" fieldPosition="0">
        <references count="4">
          <reference field="0" count="0" selected="0"/>
          <reference field="3" count="1" selected="0">
            <x v="711"/>
          </reference>
          <reference field="10" count="1" selected="0">
            <x v="8"/>
          </reference>
          <reference field="11" count="1">
            <x v="0"/>
          </reference>
        </references>
      </pivotArea>
    </format>
    <format dxfId="213">
      <pivotArea collapsedLevelsAreSubtotals="1" fieldPosition="0">
        <references count="4">
          <reference field="0" count="0" selected="0"/>
          <reference field="3" count="1" selected="0">
            <x v="712"/>
          </reference>
          <reference field="10" count="1" selected="0">
            <x v="26"/>
          </reference>
          <reference field="11" count="1">
            <x v="0"/>
          </reference>
        </references>
      </pivotArea>
    </format>
    <format dxfId="212">
      <pivotArea collapsedLevelsAreSubtotals="1" fieldPosition="0">
        <references count="4">
          <reference field="0" count="0" selected="0"/>
          <reference field="3" count="1" selected="0">
            <x v="713"/>
          </reference>
          <reference field="10" count="1" selected="0">
            <x v="381"/>
          </reference>
          <reference field="11" count="1">
            <x v="0"/>
          </reference>
        </references>
      </pivotArea>
    </format>
    <format dxfId="211">
      <pivotArea collapsedLevelsAreSubtotals="1" fieldPosition="0">
        <references count="4">
          <reference field="0" count="0" selected="0"/>
          <reference field="3" count="1" selected="0">
            <x v="714"/>
          </reference>
          <reference field="10" count="1" selected="0">
            <x v="358"/>
          </reference>
          <reference field="11" count="1">
            <x v="0"/>
          </reference>
        </references>
      </pivotArea>
    </format>
    <format dxfId="210">
      <pivotArea collapsedLevelsAreSubtotals="1" fieldPosition="0">
        <references count="4">
          <reference field="0" count="0" selected="0"/>
          <reference field="3" count="1" selected="0">
            <x v="715"/>
          </reference>
          <reference field="10" count="1" selected="0">
            <x v="302"/>
          </reference>
          <reference field="11" count="1">
            <x v="0"/>
          </reference>
        </references>
      </pivotArea>
    </format>
    <format dxfId="209">
      <pivotArea collapsedLevelsAreSubtotals="1" fieldPosition="0">
        <references count="4">
          <reference field="0" count="0" selected="0"/>
          <reference field="3" count="1" selected="0">
            <x v="716"/>
          </reference>
          <reference field="10" count="1" selected="0">
            <x v="349"/>
          </reference>
          <reference field="11" count="1">
            <x v="0"/>
          </reference>
        </references>
      </pivotArea>
    </format>
    <format dxfId="208">
      <pivotArea collapsedLevelsAreSubtotals="1" fieldPosition="0">
        <references count="4">
          <reference field="0" count="0" selected="0"/>
          <reference field="3" count="1" selected="0">
            <x v="717"/>
          </reference>
          <reference field="10" count="1" selected="0">
            <x v="20"/>
          </reference>
          <reference field="11" count="1">
            <x v="0"/>
          </reference>
        </references>
      </pivotArea>
    </format>
    <format dxfId="207">
      <pivotArea collapsedLevelsAreSubtotals="1" fieldPosition="0">
        <references count="4">
          <reference field="0" count="0" selected="0"/>
          <reference field="3" count="1" selected="0">
            <x v="718"/>
          </reference>
          <reference field="10" count="1" selected="0">
            <x v="274"/>
          </reference>
          <reference field="11" count="1">
            <x v="0"/>
          </reference>
        </references>
      </pivotArea>
    </format>
    <format dxfId="206">
      <pivotArea collapsedLevelsAreSubtotals="1" fieldPosition="0">
        <references count="4">
          <reference field="0" count="0" selected="0"/>
          <reference field="3" count="1" selected="0">
            <x v="719"/>
          </reference>
          <reference field="10" count="1" selected="0">
            <x v="78"/>
          </reference>
          <reference field="11" count="1">
            <x v="0"/>
          </reference>
        </references>
      </pivotArea>
    </format>
    <format dxfId="205">
      <pivotArea collapsedLevelsAreSubtotals="1" fieldPosition="0">
        <references count="4">
          <reference field="0" count="0" selected="0"/>
          <reference field="3" count="1" selected="0">
            <x v="720"/>
          </reference>
          <reference field="10" count="1" selected="0">
            <x v="14"/>
          </reference>
          <reference field="11" count="1">
            <x v="0"/>
          </reference>
        </references>
      </pivotArea>
    </format>
    <format dxfId="204">
      <pivotArea collapsedLevelsAreSubtotals="1" fieldPosition="0">
        <references count="4">
          <reference field="0" count="0" selected="0"/>
          <reference field="3" count="1" selected="0">
            <x v="721"/>
          </reference>
          <reference field="10" count="1" selected="0">
            <x v="400"/>
          </reference>
          <reference field="11" count="1">
            <x v="0"/>
          </reference>
        </references>
      </pivotArea>
    </format>
    <format dxfId="203">
      <pivotArea collapsedLevelsAreSubtotals="1" fieldPosition="0">
        <references count="4">
          <reference field="0" count="0" selected="0"/>
          <reference field="3" count="1" selected="0">
            <x v="722"/>
          </reference>
          <reference field="10" count="1" selected="0">
            <x v="18"/>
          </reference>
          <reference field="11" count="1">
            <x v="0"/>
          </reference>
        </references>
      </pivotArea>
    </format>
    <format dxfId="202">
      <pivotArea collapsedLevelsAreSubtotals="1" fieldPosition="0">
        <references count="4">
          <reference field="0" count="0" selected="0"/>
          <reference field="3" count="1" selected="0">
            <x v="723"/>
          </reference>
          <reference field="10" count="1" selected="0">
            <x v="299"/>
          </reference>
          <reference field="11" count="1">
            <x v="0"/>
          </reference>
        </references>
      </pivotArea>
    </format>
    <format dxfId="201">
      <pivotArea collapsedLevelsAreSubtotals="1" fieldPosition="0">
        <references count="4">
          <reference field="0" count="0" selected="0"/>
          <reference field="3" count="1" selected="0">
            <x v="724"/>
          </reference>
          <reference field="10" count="1" selected="0">
            <x v="34"/>
          </reference>
          <reference field="11" count="1">
            <x v="0"/>
          </reference>
        </references>
      </pivotArea>
    </format>
    <format dxfId="200">
      <pivotArea collapsedLevelsAreSubtotals="1" fieldPosition="0">
        <references count="4">
          <reference field="0" count="0" selected="0"/>
          <reference field="3" count="1" selected="0">
            <x v="725"/>
          </reference>
          <reference field="10" count="1" selected="0">
            <x v="0"/>
          </reference>
          <reference field="11" count="1">
            <x v="0"/>
          </reference>
        </references>
      </pivotArea>
    </format>
    <format dxfId="199">
      <pivotArea collapsedLevelsAreSubtotals="1" fieldPosition="0">
        <references count="4">
          <reference field="0" count="0" selected="0"/>
          <reference field="3" count="1" selected="0">
            <x v="726"/>
          </reference>
          <reference field="10" count="1" selected="0">
            <x v="0"/>
          </reference>
          <reference field="11" count="1">
            <x v="0"/>
          </reference>
        </references>
      </pivotArea>
    </format>
    <format dxfId="198">
      <pivotArea collapsedLevelsAreSubtotals="1" fieldPosition="0">
        <references count="4">
          <reference field="0" count="0" selected="0"/>
          <reference field="3" count="1" selected="0">
            <x v="727"/>
          </reference>
          <reference field="10" count="1" selected="0">
            <x v="0"/>
          </reference>
          <reference field="11" count="1">
            <x v="0"/>
          </reference>
        </references>
      </pivotArea>
    </format>
    <format dxfId="197">
      <pivotArea collapsedLevelsAreSubtotals="1" fieldPosition="0">
        <references count="4">
          <reference field="0" count="0" selected="0"/>
          <reference field="3" count="1" selected="0">
            <x v="729"/>
          </reference>
          <reference field="10" count="1" selected="0">
            <x v="7"/>
          </reference>
          <reference field="11" count="1">
            <x v="0"/>
          </reference>
        </references>
      </pivotArea>
    </format>
    <format dxfId="196">
      <pivotArea collapsedLevelsAreSubtotals="1" fieldPosition="0">
        <references count="4">
          <reference field="0" count="0" selected="0"/>
          <reference field="3" count="1" selected="0">
            <x v="730"/>
          </reference>
          <reference field="10" count="1" selected="0">
            <x v="169"/>
          </reference>
          <reference field="11" count="1">
            <x v="0"/>
          </reference>
        </references>
      </pivotArea>
    </format>
    <format dxfId="195">
      <pivotArea collapsedLevelsAreSubtotals="1" fieldPosition="0">
        <references count="4">
          <reference field="0" count="0" selected="0"/>
          <reference field="3" count="1" selected="0">
            <x v="731"/>
          </reference>
          <reference field="10" count="1" selected="0">
            <x v="12"/>
          </reference>
          <reference field="11" count="1">
            <x v="0"/>
          </reference>
        </references>
      </pivotArea>
    </format>
    <format dxfId="194">
      <pivotArea collapsedLevelsAreSubtotals="1" fieldPosition="0">
        <references count="4">
          <reference field="0" count="0" selected="0"/>
          <reference field="3" count="1" selected="0">
            <x v="734"/>
          </reference>
          <reference field="10" count="1" selected="0">
            <x v="176"/>
          </reference>
          <reference field="11" count="1">
            <x v="28"/>
          </reference>
        </references>
      </pivotArea>
    </format>
    <format dxfId="193">
      <pivotArea collapsedLevelsAreSubtotals="1" fieldPosition="0">
        <references count="4">
          <reference field="0" count="0" selected="0"/>
          <reference field="3" count="1" selected="0">
            <x v="735"/>
          </reference>
          <reference field="10" count="1" selected="0">
            <x v="32"/>
          </reference>
          <reference field="11" count="1">
            <x v="0"/>
          </reference>
        </references>
      </pivotArea>
    </format>
    <format dxfId="192">
      <pivotArea collapsedLevelsAreSubtotals="1" fieldPosition="0">
        <references count="4">
          <reference field="0" count="0" selected="0"/>
          <reference field="3" count="1" selected="0">
            <x v="736"/>
          </reference>
          <reference field="10" count="1" selected="0">
            <x v="0"/>
          </reference>
          <reference field="11" count="1">
            <x v="0"/>
          </reference>
        </references>
      </pivotArea>
    </format>
    <format dxfId="191">
      <pivotArea collapsedLevelsAreSubtotals="1" fieldPosition="0">
        <references count="4">
          <reference field="0" count="0" selected="0"/>
          <reference field="3" count="1" selected="0">
            <x v="737"/>
          </reference>
          <reference field="10" count="1" selected="0">
            <x v="0"/>
          </reference>
          <reference field="11" count="1">
            <x v="0"/>
          </reference>
        </references>
      </pivotArea>
    </format>
    <format dxfId="190">
      <pivotArea collapsedLevelsAreSubtotals="1" fieldPosition="0">
        <references count="4">
          <reference field="0" count="0" selected="0"/>
          <reference field="3" count="1" selected="0">
            <x v="738"/>
          </reference>
          <reference field="10" count="1" selected="0">
            <x v="0"/>
          </reference>
          <reference field="11" count="1">
            <x v="0"/>
          </reference>
        </references>
      </pivotArea>
    </format>
    <format dxfId="189">
      <pivotArea collapsedLevelsAreSubtotals="1" fieldPosition="0">
        <references count="4">
          <reference field="0" count="0" selected="0"/>
          <reference field="3" count="1" selected="0">
            <x v="740"/>
          </reference>
          <reference field="10" count="1" selected="0">
            <x v="17"/>
          </reference>
          <reference field="11" count="1">
            <x v="0"/>
          </reference>
        </references>
      </pivotArea>
    </format>
    <format dxfId="188">
      <pivotArea collapsedLevelsAreSubtotals="1" fieldPosition="0">
        <references count="4">
          <reference field="0" count="0" selected="0"/>
          <reference field="3" count="1" selected="0">
            <x v="741"/>
          </reference>
          <reference field="10" count="1" selected="0">
            <x v="234"/>
          </reference>
          <reference field="11" count="1">
            <x v="0"/>
          </reference>
        </references>
      </pivotArea>
    </format>
    <format dxfId="187">
      <pivotArea collapsedLevelsAreSubtotals="1" fieldPosition="0">
        <references count="4">
          <reference field="0" count="0" selected="0"/>
          <reference field="3" count="1" selected="0">
            <x v="742"/>
          </reference>
          <reference field="10" count="1" selected="0">
            <x v="242"/>
          </reference>
          <reference field="11" count="1">
            <x v="0"/>
          </reference>
        </references>
      </pivotArea>
    </format>
    <format dxfId="186">
      <pivotArea collapsedLevelsAreSubtotals="1" fieldPosition="0">
        <references count="4">
          <reference field="0" count="0" selected="0"/>
          <reference field="3" count="1" selected="0">
            <x v="744"/>
          </reference>
          <reference field="10" count="1" selected="0">
            <x v="184"/>
          </reference>
          <reference field="11" count="1">
            <x v="49"/>
          </reference>
        </references>
      </pivotArea>
    </format>
    <format dxfId="185">
      <pivotArea collapsedLevelsAreSubtotals="1" fieldPosition="0">
        <references count="4">
          <reference field="0" count="0" selected="0"/>
          <reference field="3" count="1" selected="0">
            <x v="745"/>
          </reference>
          <reference field="10" count="1" selected="0">
            <x v="401"/>
          </reference>
          <reference field="11" count="1">
            <x v="0"/>
          </reference>
        </references>
      </pivotArea>
    </format>
    <format dxfId="184">
      <pivotArea collapsedLevelsAreSubtotals="1" fieldPosition="0">
        <references count="4">
          <reference field="0" count="0" selected="0"/>
          <reference field="3" count="1" selected="0">
            <x v="746"/>
          </reference>
          <reference field="10" count="1" selected="0">
            <x v="182"/>
          </reference>
          <reference field="11" count="1">
            <x v="0"/>
          </reference>
        </references>
      </pivotArea>
    </format>
    <format dxfId="183">
      <pivotArea collapsedLevelsAreSubtotals="1" fieldPosition="0">
        <references count="4">
          <reference field="0" count="0" selected="0"/>
          <reference field="3" count="1" selected="0">
            <x v="747"/>
          </reference>
          <reference field="10" count="1" selected="0">
            <x v="9"/>
          </reference>
          <reference field="11" count="1">
            <x v="0"/>
          </reference>
        </references>
      </pivotArea>
    </format>
    <format dxfId="182">
      <pivotArea collapsedLevelsAreSubtotals="1" fieldPosition="0">
        <references count="4">
          <reference field="0" count="0" selected="0"/>
          <reference field="3" count="1" selected="0">
            <x v="748"/>
          </reference>
          <reference field="10" count="1" selected="0">
            <x v="265"/>
          </reference>
          <reference field="11" count="1">
            <x v="0"/>
          </reference>
        </references>
      </pivotArea>
    </format>
    <format dxfId="181">
      <pivotArea collapsedLevelsAreSubtotals="1" fieldPosition="0">
        <references count="4">
          <reference field="0" count="0" selected="0"/>
          <reference field="3" count="1" selected="0">
            <x v="749"/>
          </reference>
          <reference field="10" count="1" selected="0">
            <x v="266"/>
          </reference>
          <reference field="11" count="1">
            <x v="0"/>
          </reference>
        </references>
      </pivotArea>
    </format>
    <format dxfId="180">
      <pivotArea collapsedLevelsAreSubtotals="1" fieldPosition="0">
        <references count="4">
          <reference field="0" count="0" selected="0"/>
          <reference field="3" count="1" selected="0">
            <x v="750"/>
          </reference>
          <reference field="10" count="1" selected="0">
            <x v="271"/>
          </reference>
          <reference field="11" count="1">
            <x v="0"/>
          </reference>
        </references>
      </pivotArea>
    </format>
    <format dxfId="179">
      <pivotArea collapsedLevelsAreSubtotals="1" fieldPosition="0">
        <references count="4">
          <reference field="0" count="0" selected="0"/>
          <reference field="3" count="1" selected="0">
            <x v="751"/>
          </reference>
          <reference field="10" count="1" selected="0">
            <x v="35"/>
          </reference>
          <reference field="11" count="1">
            <x v="0"/>
          </reference>
        </references>
      </pivotArea>
    </format>
    <format dxfId="178">
      <pivotArea collapsedLevelsAreSubtotals="1" fieldPosition="0">
        <references count="4">
          <reference field="0" count="0" selected="0"/>
          <reference field="3" count="1" selected="0">
            <x v="752"/>
          </reference>
          <reference field="10" count="1" selected="0">
            <x v="0"/>
          </reference>
          <reference field="11" count="1">
            <x v="0"/>
          </reference>
        </references>
      </pivotArea>
    </format>
    <format dxfId="177">
      <pivotArea collapsedLevelsAreSubtotals="1" fieldPosition="0">
        <references count="4">
          <reference field="0" count="0" selected="0"/>
          <reference field="3" count="1" selected="0">
            <x v="753"/>
          </reference>
          <reference field="10" count="1" selected="0">
            <x v="0"/>
          </reference>
          <reference field="11" count="1">
            <x v="0"/>
          </reference>
        </references>
      </pivotArea>
    </format>
    <format dxfId="176">
      <pivotArea collapsedLevelsAreSubtotals="1" fieldPosition="0">
        <references count="4">
          <reference field="0" count="0" selected="0"/>
          <reference field="3" count="1" selected="0">
            <x v="754"/>
          </reference>
          <reference field="10" count="1" selected="0">
            <x v="0"/>
          </reference>
          <reference field="11" count="1">
            <x v="0"/>
          </reference>
        </references>
      </pivotArea>
    </format>
    <format dxfId="175">
      <pivotArea collapsedLevelsAreSubtotals="1" fieldPosition="0">
        <references count="4">
          <reference field="0" count="0" selected="0"/>
          <reference field="3" count="1" selected="0">
            <x v="756"/>
          </reference>
          <reference field="10" count="1" selected="0">
            <x v="4"/>
          </reference>
          <reference field="11" count="1">
            <x v="0"/>
          </reference>
        </references>
      </pivotArea>
    </format>
    <format dxfId="174">
      <pivotArea collapsedLevelsAreSubtotals="1" fieldPosition="0">
        <references count="4">
          <reference field="0" count="0" selected="0"/>
          <reference field="3" count="1" selected="0">
            <x v="758"/>
          </reference>
          <reference field="10" count="1" selected="0">
            <x v="112"/>
          </reference>
          <reference field="11" count="1">
            <x v="137"/>
          </reference>
        </references>
      </pivotArea>
    </format>
    <format dxfId="173">
      <pivotArea collapsedLevelsAreSubtotals="1" fieldPosition="0">
        <references count="4">
          <reference field="0" count="0" selected="0"/>
          <reference field="3" count="1" selected="0">
            <x v="760"/>
          </reference>
          <reference field="10" count="1" selected="0">
            <x v="306"/>
          </reference>
          <reference field="11" count="1">
            <x v="138"/>
          </reference>
        </references>
      </pivotArea>
    </format>
    <format dxfId="172">
      <pivotArea collapsedLevelsAreSubtotals="1" fieldPosition="0">
        <references count="4">
          <reference field="0" count="0" selected="0"/>
          <reference field="3" count="1" selected="0">
            <x v="762"/>
          </reference>
          <reference field="10" count="1" selected="0">
            <x v="77"/>
          </reference>
          <reference field="11" count="1">
            <x v="139"/>
          </reference>
        </references>
      </pivotArea>
    </format>
    <format dxfId="171">
      <pivotArea collapsedLevelsAreSubtotals="1" fieldPosition="0">
        <references count="4">
          <reference field="0" count="0" selected="0"/>
          <reference field="3" count="1" selected="0">
            <x v="763"/>
          </reference>
          <reference field="10" count="1" selected="0">
            <x v="178"/>
          </reference>
          <reference field="11" count="1">
            <x v="0"/>
          </reference>
        </references>
      </pivotArea>
    </format>
    <format dxfId="170">
      <pivotArea collapsedLevelsAreSubtotals="1" fieldPosition="0">
        <references count="4">
          <reference field="0" count="0" selected="0"/>
          <reference field="3" count="1" selected="0">
            <x v="765"/>
          </reference>
          <reference field="10" count="1" selected="0">
            <x v="208"/>
          </reference>
          <reference field="11" count="1">
            <x v="0"/>
          </reference>
        </references>
      </pivotArea>
    </format>
    <format dxfId="169">
      <pivotArea collapsedLevelsAreSubtotals="1" fieldPosition="0">
        <references count="4">
          <reference field="0" count="0" selected="0"/>
          <reference field="3" count="1" selected="0">
            <x v="767"/>
          </reference>
          <reference field="10" count="1" selected="0">
            <x v="209"/>
          </reference>
          <reference field="11" count="1">
            <x v="50"/>
          </reference>
        </references>
      </pivotArea>
    </format>
    <format dxfId="168">
      <pivotArea collapsedLevelsAreSubtotals="1" fieldPosition="0">
        <references count="4">
          <reference field="0" count="0" selected="0"/>
          <reference field="3" count="1" selected="0">
            <x v="768"/>
          </reference>
          <reference field="10" count="1" selected="0">
            <x v="50"/>
          </reference>
          <reference field="11" count="1">
            <x v="0"/>
          </reference>
        </references>
      </pivotArea>
    </format>
    <format dxfId="167">
      <pivotArea collapsedLevelsAreSubtotals="1" fieldPosition="0">
        <references count="4">
          <reference field="0" count="0" selected="0"/>
          <reference field="3" count="1" selected="0">
            <x v="33"/>
          </reference>
          <reference field="10" count="1" selected="0">
            <x v="198"/>
          </reference>
          <reference field="11" count="1">
            <x v="30"/>
          </reference>
        </references>
      </pivotArea>
    </format>
    <format dxfId="166">
      <pivotArea collapsedLevelsAreSubtotals="1" fieldPosition="0">
        <references count="4">
          <reference field="0" count="0" selected="0"/>
          <reference field="3" count="1" selected="0">
            <x v="36"/>
          </reference>
          <reference field="10" count="1" selected="0">
            <x v="193"/>
          </reference>
          <reference field="11" count="1">
            <x v="31"/>
          </reference>
        </references>
      </pivotArea>
    </format>
    <format dxfId="165">
      <pivotArea collapsedLevelsAreSubtotals="1" fieldPosition="0">
        <references count="4">
          <reference field="0" count="0" selected="0"/>
          <reference field="3" count="1" selected="0">
            <x v="39"/>
          </reference>
          <reference field="10" count="1" selected="0">
            <x v="192"/>
          </reference>
          <reference field="11" count="1">
            <x v="32"/>
          </reference>
        </references>
      </pivotArea>
    </format>
    <format dxfId="164">
      <pivotArea collapsedLevelsAreSubtotals="1" fieldPosition="0">
        <references count="4">
          <reference field="0" count="0" selected="0"/>
          <reference field="3" count="1" selected="0">
            <x v="661"/>
          </reference>
          <reference field="10" count="1" selected="0">
            <x v="236"/>
          </reference>
          <reference field="11" count="1">
            <x v="141"/>
          </reference>
        </references>
      </pivotArea>
    </format>
    <format dxfId="163">
      <pivotArea collapsedLevelsAreSubtotals="1" fieldPosition="0">
        <references count="4">
          <reference field="0" count="0" selected="0"/>
          <reference field="3" count="1" selected="0">
            <x v="663"/>
          </reference>
          <reference field="10" count="1" selected="0">
            <x v="237"/>
          </reference>
          <reference field="11" count="1">
            <x v="142"/>
          </reference>
        </references>
      </pivotArea>
    </format>
    <format dxfId="162">
      <pivotArea collapsedLevelsAreSubtotals="1" fieldPosition="0">
        <references count="4">
          <reference field="0" count="0" selected="0"/>
          <reference field="3" count="1" selected="0">
            <x v="667"/>
          </reference>
          <reference field="10" count="1" selected="0">
            <x v="238"/>
          </reference>
          <reference field="11" count="1">
            <x v="144"/>
          </reference>
        </references>
      </pivotArea>
    </format>
    <format dxfId="161">
      <pivotArea collapsedLevelsAreSubtotals="1" fieldPosition="0">
        <references count="4">
          <reference field="0" count="0" selected="0"/>
          <reference field="3" count="1" selected="0">
            <x v="686"/>
          </reference>
          <reference field="10" count="1" selected="0">
            <x v="217"/>
          </reference>
          <reference field="11" count="1">
            <x v="145"/>
          </reference>
        </references>
      </pivotArea>
    </format>
    <format dxfId="160">
      <pivotArea collapsedLevelsAreSubtotals="1" fieldPosition="0">
        <references count="4">
          <reference field="0" count="0" selected="0"/>
          <reference field="3" count="1" selected="0">
            <x v="769"/>
          </reference>
          <reference field="10" count="1" selected="0">
            <x v="422"/>
          </reference>
          <reference field="11" count="1">
            <x v="0"/>
          </reference>
        </references>
      </pivotArea>
    </format>
    <format dxfId="159">
      <pivotArea collapsedLevelsAreSubtotals="1" fieldPosition="0">
        <references count="4">
          <reference field="0" count="0" selected="0"/>
          <reference field="3" count="1" selected="0">
            <x v="770"/>
          </reference>
          <reference field="10" count="1" selected="0">
            <x v="422"/>
          </reference>
          <reference field="11" count="1">
            <x v="0"/>
          </reference>
        </references>
      </pivotArea>
    </format>
    <format dxfId="158">
      <pivotArea collapsedLevelsAreSubtotals="1" fieldPosition="0">
        <references count="4">
          <reference field="0" count="0" selected="0"/>
          <reference field="3" count="1" selected="0">
            <x v="771"/>
          </reference>
          <reference field="10" count="1" selected="0">
            <x v="422"/>
          </reference>
          <reference field="11" count="1">
            <x v="0"/>
          </reference>
        </references>
      </pivotArea>
    </format>
    <format dxfId="157">
      <pivotArea collapsedLevelsAreSubtotals="1" fieldPosition="0">
        <references count="4">
          <reference field="0" count="0" selected="0"/>
          <reference field="3" count="1" selected="0">
            <x v="772"/>
          </reference>
          <reference field="10" count="1" selected="0">
            <x v="422"/>
          </reference>
          <reference field="11" count="1">
            <x v="0"/>
          </reference>
        </references>
      </pivotArea>
    </format>
    <format dxfId="156">
      <pivotArea collapsedLevelsAreSubtotals="1" fieldPosition="0">
        <references count="4">
          <reference field="0" count="0" selected="0"/>
          <reference field="3" count="1" selected="0">
            <x v="337"/>
          </reference>
          <reference field="10" count="1" selected="0">
            <x v="422"/>
          </reference>
          <reference field="11" count="1">
            <x v="0"/>
          </reference>
        </references>
      </pivotArea>
    </format>
    <format dxfId="155">
      <pivotArea collapsedLevelsAreSubtotals="1" fieldPosition="0">
        <references count="4">
          <reference field="0" count="0" selected="0"/>
          <reference field="3" count="1" selected="0">
            <x v="338"/>
          </reference>
          <reference field="10" count="1" selected="0">
            <x v="422"/>
          </reference>
          <reference field="11" count="1">
            <x v="0"/>
          </reference>
        </references>
      </pivotArea>
    </format>
    <format dxfId="154">
      <pivotArea collapsedLevelsAreSubtotals="1" fieldPosition="0">
        <references count="4">
          <reference field="0" count="0" selected="0"/>
          <reference field="3" count="1" selected="0">
            <x v="339"/>
          </reference>
          <reference field="10" count="1" selected="0">
            <x v="422"/>
          </reference>
          <reference field="11" count="1">
            <x v="0"/>
          </reference>
        </references>
      </pivotArea>
    </format>
    <format dxfId="153">
      <pivotArea collapsedLevelsAreSubtotals="1" fieldPosition="0">
        <references count="4">
          <reference field="0" count="0" selected="0"/>
          <reference field="3" count="1" selected="0">
            <x v="340"/>
          </reference>
          <reference field="10" count="1" selected="0">
            <x v="422"/>
          </reference>
          <reference field="11" count="1">
            <x v="0"/>
          </reference>
        </references>
      </pivotArea>
    </format>
    <format dxfId="152">
      <pivotArea collapsedLevelsAreSubtotals="1" fieldPosition="0">
        <references count="4">
          <reference field="0" count="0" selected="0"/>
          <reference field="3" count="1" selected="0">
            <x v="8"/>
          </reference>
          <reference field="10" count="1" selected="0">
            <x v="352"/>
          </reference>
          <reference field="11" count="1">
            <x v="96"/>
          </reference>
        </references>
      </pivotArea>
    </format>
    <format dxfId="151">
      <pivotArea collapsedLevelsAreSubtotals="1" fieldPosition="0">
        <references count="4">
          <reference field="0" count="0" selected="0"/>
          <reference field="3" count="1" selected="0">
            <x v="29"/>
          </reference>
          <reference field="10" count="1" selected="0">
            <x v="232"/>
          </reference>
          <reference field="11" count="1">
            <x v="29"/>
          </reference>
        </references>
      </pivotArea>
    </format>
    <format dxfId="150">
      <pivotArea collapsedLevelsAreSubtotals="1" fieldPosition="0">
        <references count="4">
          <reference field="0" count="0" selected="0"/>
          <reference field="3" count="1" selected="0">
            <x v="32"/>
          </reference>
          <reference field="10" count="1" selected="0">
            <x v="198"/>
          </reference>
          <reference field="11" count="1">
            <x v="30"/>
          </reference>
        </references>
      </pivotArea>
    </format>
    <format dxfId="149">
      <pivotArea collapsedLevelsAreSubtotals="1" fieldPosition="0">
        <references count="4">
          <reference field="0" count="0" selected="0"/>
          <reference field="3" count="1" selected="0">
            <x v="35"/>
          </reference>
          <reference field="10" count="1" selected="0">
            <x v="193"/>
          </reference>
          <reference field="11" count="1">
            <x v="31"/>
          </reference>
        </references>
      </pivotArea>
    </format>
    <format dxfId="148">
      <pivotArea collapsedLevelsAreSubtotals="1" fieldPosition="0">
        <references count="4">
          <reference field="0" count="0" selected="0"/>
          <reference field="3" count="1" selected="0">
            <x v="38"/>
          </reference>
          <reference field="10" count="1" selected="0">
            <x v="192"/>
          </reference>
          <reference field="11" count="1">
            <x v="32"/>
          </reference>
        </references>
      </pivotArea>
    </format>
    <format dxfId="147">
      <pivotArea collapsedLevelsAreSubtotals="1" fieldPosition="0">
        <references count="4">
          <reference field="0" count="0" selected="0"/>
          <reference field="3" count="1" selected="0">
            <x v="42"/>
          </reference>
          <reference field="10" count="1" selected="0">
            <x v="354"/>
          </reference>
          <reference field="11" count="1">
            <x v="33"/>
          </reference>
        </references>
      </pivotArea>
    </format>
    <format dxfId="146">
      <pivotArea collapsedLevelsAreSubtotals="1" fieldPosition="0">
        <references count="4">
          <reference field="0" count="0" selected="0"/>
          <reference field="3" count="1" selected="0">
            <x v="44"/>
          </reference>
          <reference field="10" count="1" selected="0">
            <x v="187"/>
          </reference>
          <reference field="11" count="1">
            <x v="34"/>
          </reference>
        </references>
      </pivotArea>
    </format>
    <format dxfId="145">
      <pivotArea collapsedLevelsAreSubtotals="1" fieldPosition="0">
        <references count="4">
          <reference field="0" count="0" selected="0"/>
          <reference field="3" count="1" selected="0">
            <x v="48"/>
          </reference>
          <reference field="10" count="1" selected="0">
            <x v="231"/>
          </reference>
          <reference field="11" count="1">
            <x v="35"/>
          </reference>
        </references>
      </pivotArea>
    </format>
    <format dxfId="144">
      <pivotArea collapsedLevelsAreSubtotals="1" fieldPosition="0">
        <references count="4">
          <reference field="0" count="0" selected="0"/>
          <reference field="3" count="1" selected="0">
            <x v="63"/>
          </reference>
          <reference field="10" count="1" selected="0">
            <x v="364"/>
          </reference>
          <reference field="11" count="1">
            <x v="36"/>
          </reference>
        </references>
      </pivotArea>
    </format>
    <format dxfId="143">
      <pivotArea collapsedLevelsAreSubtotals="1" fieldPosition="0">
        <references count="4">
          <reference field="0" count="0" selected="0"/>
          <reference field="3" count="1" selected="0">
            <x v="66"/>
          </reference>
          <reference field="10" count="1" selected="0">
            <x v="365"/>
          </reference>
          <reference field="11" count="1">
            <x v="37"/>
          </reference>
        </references>
      </pivotArea>
    </format>
    <format dxfId="142">
      <pivotArea collapsedLevelsAreSubtotals="1" fieldPosition="0">
        <references count="4">
          <reference field="0" count="0" selected="0"/>
          <reference field="3" count="1" selected="0">
            <x v="70"/>
          </reference>
          <reference field="10" count="1" selected="0">
            <x v="362"/>
          </reference>
          <reference field="11" count="1">
            <x v="33"/>
          </reference>
        </references>
      </pivotArea>
    </format>
    <format dxfId="141">
      <pivotArea collapsedLevelsAreSubtotals="1" fieldPosition="0">
        <references count="4">
          <reference field="0" count="0" selected="0"/>
          <reference field="3" count="1" selected="0">
            <x v="73"/>
          </reference>
          <reference field="10" count="1" selected="0">
            <x v="93"/>
          </reference>
          <reference field="11" count="1">
            <x v="38"/>
          </reference>
        </references>
      </pivotArea>
    </format>
    <format dxfId="140">
      <pivotArea collapsedLevelsAreSubtotals="1" fieldPosition="0">
        <references count="4">
          <reference field="0" count="0" selected="0"/>
          <reference field="3" count="1" selected="0">
            <x v="76"/>
          </reference>
          <reference field="10" count="1" selected="0">
            <x v="249"/>
          </reference>
          <reference field="11" count="1">
            <x v="39"/>
          </reference>
        </references>
      </pivotArea>
    </format>
    <format dxfId="139">
      <pivotArea collapsedLevelsAreSubtotals="1" fieldPosition="0">
        <references count="4">
          <reference field="0" count="0" selected="0"/>
          <reference field="3" count="1" selected="0">
            <x v="84"/>
          </reference>
          <reference field="10" count="1" selected="0">
            <x v="406"/>
          </reference>
          <reference field="11" count="1">
            <x v="20"/>
          </reference>
        </references>
      </pivotArea>
    </format>
    <format dxfId="138">
      <pivotArea collapsedLevelsAreSubtotals="1" fieldPosition="0">
        <references count="4">
          <reference field="0" count="0" selected="0"/>
          <reference field="3" count="1" selected="0">
            <x v="86"/>
          </reference>
          <reference field="10" count="1" selected="0">
            <x v="183"/>
          </reference>
          <reference field="11" count="1">
            <x v="20"/>
          </reference>
        </references>
      </pivotArea>
    </format>
    <format dxfId="137">
      <pivotArea collapsedLevelsAreSubtotals="1" fieldPosition="0">
        <references count="4">
          <reference field="0" count="0" selected="0"/>
          <reference field="3" count="1" selected="0">
            <x v="88"/>
          </reference>
          <reference field="10" count="1" selected="0">
            <x v="327"/>
          </reference>
          <reference field="11" count="1">
            <x v="21"/>
          </reference>
        </references>
      </pivotArea>
    </format>
    <format dxfId="136">
      <pivotArea collapsedLevelsAreSubtotals="1" fieldPosition="0">
        <references count="4">
          <reference field="0" count="0" selected="0"/>
          <reference field="3" count="1" selected="0">
            <x v="90"/>
          </reference>
          <reference field="10" count="1" selected="0">
            <x v="322"/>
          </reference>
          <reference field="11" count="1">
            <x v="22"/>
          </reference>
        </references>
      </pivotArea>
    </format>
    <format dxfId="135">
      <pivotArea collapsedLevelsAreSubtotals="1" fieldPosition="0">
        <references count="4">
          <reference field="0" count="0" selected="0"/>
          <reference field="3" count="1" selected="0">
            <x v="92"/>
          </reference>
          <reference field="10" count="1" selected="0">
            <x v="325"/>
          </reference>
          <reference field="11" count="1">
            <x v="51"/>
          </reference>
        </references>
      </pivotArea>
    </format>
    <format dxfId="134">
      <pivotArea collapsedLevelsAreSubtotals="1" fieldPosition="0">
        <references count="4">
          <reference field="0" count="0" selected="0"/>
          <reference field="3" count="1" selected="0">
            <x v="94"/>
          </reference>
          <reference field="10" count="1" selected="0">
            <x v="330"/>
          </reference>
          <reference field="11" count="1">
            <x v="21"/>
          </reference>
        </references>
      </pivotArea>
    </format>
    <format dxfId="133">
      <pivotArea collapsedLevelsAreSubtotals="1" fieldPosition="0">
        <references count="4">
          <reference field="0" count="0" selected="0"/>
          <reference field="3" count="1" selected="0">
            <x v="96"/>
          </reference>
          <reference field="10" count="1" selected="0">
            <x v="336"/>
          </reference>
          <reference field="11" count="1">
            <x v="23"/>
          </reference>
        </references>
      </pivotArea>
    </format>
    <format dxfId="132">
      <pivotArea collapsedLevelsAreSubtotals="1" fieldPosition="0">
        <references count="4">
          <reference field="0" count="0" selected="0"/>
          <reference field="3" count="1" selected="0">
            <x v="98"/>
          </reference>
          <reference field="10" count="1" selected="0">
            <x v="328"/>
          </reference>
          <reference field="11" count="1">
            <x v="52"/>
          </reference>
        </references>
      </pivotArea>
    </format>
    <format dxfId="131">
      <pivotArea collapsedLevelsAreSubtotals="1" fieldPosition="0">
        <references count="4">
          <reference field="0" count="0" selected="0"/>
          <reference field="3" count="1" selected="0">
            <x v="100"/>
          </reference>
          <reference field="10" count="1" selected="0">
            <x v="326"/>
          </reference>
          <reference field="11" count="1">
            <x v="20"/>
          </reference>
        </references>
      </pivotArea>
    </format>
    <format dxfId="130">
      <pivotArea collapsedLevelsAreSubtotals="1" fieldPosition="0">
        <references count="4">
          <reference field="0" count="0" selected="0"/>
          <reference field="3" count="1" selected="0">
            <x v="102"/>
          </reference>
          <reference field="10" count="1" selected="0">
            <x v="324"/>
          </reference>
          <reference field="11" count="1">
            <x v="53"/>
          </reference>
        </references>
      </pivotArea>
    </format>
    <format dxfId="129">
      <pivotArea collapsedLevelsAreSubtotals="1" fieldPosition="0">
        <references count="4">
          <reference field="0" count="0" selected="0"/>
          <reference field="3" count="1" selected="0">
            <x v="105"/>
          </reference>
          <reference field="10" count="1" selected="0">
            <x v="194"/>
          </reference>
          <reference field="11" count="1">
            <x v="24"/>
          </reference>
        </references>
      </pivotArea>
    </format>
    <format dxfId="128">
      <pivotArea collapsedLevelsAreSubtotals="1" fieldPosition="0">
        <references count="4">
          <reference field="0" count="0" selected="0"/>
          <reference field="3" count="1" selected="0">
            <x v="107"/>
          </reference>
          <reference field="10" count="1" selected="0">
            <x v="344"/>
          </reference>
          <reference field="11" count="1">
            <x v="52"/>
          </reference>
        </references>
      </pivotArea>
    </format>
    <format dxfId="127">
      <pivotArea collapsedLevelsAreSubtotals="1" fieldPosition="0">
        <references count="4">
          <reference field="0" count="0" selected="0"/>
          <reference field="3" count="1" selected="0">
            <x v="111"/>
          </reference>
          <reference field="10" count="1" selected="0">
            <x v="332"/>
          </reference>
          <reference field="11" count="1">
            <x v="20"/>
          </reference>
        </references>
      </pivotArea>
    </format>
    <format dxfId="126">
      <pivotArea collapsedLevelsAreSubtotals="1" fieldPosition="0">
        <references count="4">
          <reference field="0" count="0" selected="0"/>
          <reference field="3" count="1" selected="0">
            <x v="123"/>
          </reference>
          <reference field="10" count="1" selected="0">
            <x v="407"/>
          </reference>
          <reference field="11" count="1">
            <x v="43"/>
          </reference>
        </references>
      </pivotArea>
    </format>
    <format dxfId="125">
      <pivotArea collapsedLevelsAreSubtotals="1" fieldPosition="0">
        <references count="4">
          <reference field="0" count="0" selected="0"/>
          <reference field="3" count="1" selected="0">
            <x v="125"/>
          </reference>
          <reference field="10" count="1" selected="0">
            <x v="293"/>
          </reference>
          <reference field="11" count="1">
            <x v="77"/>
          </reference>
        </references>
      </pivotArea>
    </format>
    <format dxfId="124">
      <pivotArea collapsedLevelsAreSubtotals="1" fieldPosition="0">
        <references count="4">
          <reference field="0" count="0" selected="0"/>
          <reference field="3" count="1" selected="0">
            <x v="129"/>
          </reference>
          <reference field="10" count="1" selected="0">
            <x v="224"/>
          </reference>
          <reference field="11" count="1">
            <x v="97"/>
          </reference>
        </references>
      </pivotArea>
    </format>
    <format dxfId="123">
      <pivotArea collapsedLevelsAreSubtotals="1" fieldPosition="0">
        <references count="4">
          <reference field="0" count="0" selected="0"/>
          <reference field="3" count="1" selected="0">
            <x v="131"/>
          </reference>
          <reference field="10" count="1" selected="0">
            <x v="181"/>
          </reference>
          <reference field="11" count="1">
            <x v="40"/>
          </reference>
        </references>
      </pivotArea>
    </format>
    <format dxfId="122">
      <pivotArea collapsedLevelsAreSubtotals="1" fieldPosition="0">
        <references count="4">
          <reference field="0" count="0" selected="0"/>
          <reference field="3" count="1" selected="0">
            <x v="133"/>
          </reference>
          <reference field="10" count="1" selected="0">
            <x v="180"/>
          </reference>
          <reference field="11" count="1">
            <x v="41"/>
          </reference>
        </references>
      </pivotArea>
    </format>
    <format dxfId="121">
      <pivotArea collapsedLevelsAreSubtotals="1" fieldPosition="0">
        <references count="4">
          <reference field="0" count="0" selected="0"/>
          <reference field="3" count="1" selected="0">
            <x v="135"/>
          </reference>
          <reference field="10" count="1" selected="0">
            <x v="317"/>
          </reference>
          <reference field="11" count="1">
            <x v="44"/>
          </reference>
        </references>
      </pivotArea>
    </format>
    <format dxfId="120">
      <pivotArea collapsedLevelsAreSubtotals="1" fieldPosition="0">
        <references count="4">
          <reference field="0" count="0" selected="0"/>
          <reference field="3" count="1" selected="0">
            <x v="138"/>
          </reference>
          <reference field="10" count="1" selected="0">
            <x v="258"/>
          </reference>
          <reference field="11" count="1">
            <x v="45"/>
          </reference>
        </references>
      </pivotArea>
    </format>
    <format dxfId="119">
      <pivotArea collapsedLevelsAreSubtotals="1" fieldPosition="0">
        <references count="4">
          <reference field="0" count="0" selected="0"/>
          <reference field="3" count="1" selected="0">
            <x v="149"/>
          </reference>
          <reference field="10" count="1" selected="0">
            <x v="297"/>
          </reference>
          <reference field="11" count="1">
            <x v="54"/>
          </reference>
        </references>
      </pivotArea>
    </format>
    <format dxfId="118">
      <pivotArea collapsedLevelsAreSubtotals="1" fieldPosition="0">
        <references count="4">
          <reference field="0" count="0" selected="0"/>
          <reference field="3" count="1" selected="0">
            <x v="151"/>
          </reference>
          <reference field="10" count="1" selected="0">
            <x v="189"/>
          </reference>
          <reference field="11" count="1">
            <x v="11"/>
          </reference>
        </references>
      </pivotArea>
    </format>
    <format dxfId="117">
      <pivotArea collapsedLevelsAreSubtotals="1" fieldPosition="0">
        <references count="4">
          <reference field="0" count="0" selected="0"/>
          <reference field="3" count="1" selected="0">
            <x v="154"/>
          </reference>
          <reference field="10" count="1" selected="0">
            <x v="190"/>
          </reference>
          <reference field="11" count="1">
            <x v="12"/>
          </reference>
        </references>
      </pivotArea>
    </format>
    <format dxfId="116">
      <pivotArea collapsedLevelsAreSubtotals="1" fieldPosition="0">
        <references count="4">
          <reference field="0" count="0" selected="0"/>
          <reference field="3" count="1" selected="0">
            <x v="164"/>
          </reference>
          <reference field="10" count="1" selected="0">
            <x v="204"/>
          </reference>
          <reference field="11" count="1">
            <x v="14"/>
          </reference>
        </references>
      </pivotArea>
    </format>
    <format dxfId="115">
      <pivotArea collapsedLevelsAreSubtotals="1" fieldPosition="0">
        <references count="4">
          <reference field="0" count="0" selected="0"/>
          <reference field="3" count="1" selected="0">
            <x v="158"/>
          </reference>
          <reference field="10" count="1" selected="0">
            <x v="205"/>
          </reference>
          <reference field="11" count="1">
            <x v="13"/>
          </reference>
        </references>
      </pivotArea>
    </format>
    <format dxfId="114">
      <pivotArea collapsedLevelsAreSubtotals="1" fieldPosition="0">
        <references count="4">
          <reference field="0" count="0" selected="0"/>
          <reference field="3" count="1" selected="0">
            <x v="181"/>
          </reference>
          <reference field="10" count="1" selected="0">
            <x v="329"/>
          </reference>
          <reference field="11" count="1">
            <x v="78"/>
          </reference>
        </references>
      </pivotArea>
    </format>
    <format dxfId="113">
      <pivotArea collapsedLevelsAreSubtotals="1" fieldPosition="0">
        <references count="4">
          <reference field="0" count="0" selected="0"/>
          <reference field="3" count="1" selected="0">
            <x v="184"/>
          </reference>
          <reference field="10" count="1" selected="0">
            <x v="316"/>
          </reference>
          <reference field="11" count="1">
            <x v="79"/>
          </reference>
        </references>
      </pivotArea>
    </format>
    <format dxfId="112">
      <pivotArea collapsedLevelsAreSubtotals="1" fieldPosition="0">
        <references count="4">
          <reference field="0" count="0" selected="0"/>
          <reference field="3" count="1" selected="0">
            <x v="187"/>
          </reference>
          <reference field="10" count="1" selected="0">
            <x v="320"/>
          </reference>
          <reference field="11" count="1">
            <x v="80"/>
          </reference>
        </references>
      </pivotArea>
    </format>
    <format dxfId="111">
      <pivotArea collapsedLevelsAreSubtotals="1" fieldPosition="0">
        <references count="4">
          <reference field="0" count="0" selected="0"/>
          <reference field="3" count="1" selected="0">
            <x v="190"/>
          </reference>
          <reference field="10" count="1" selected="0">
            <x v="370"/>
          </reference>
          <reference field="11" count="1">
            <x v="81"/>
          </reference>
        </references>
      </pivotArea>
    </format>
    <format dxfId="110">
      <pivotArea collapsedLevelsAreSubtotals="1" fieldPosition="0">
        <references count="4">
          <reference field="0" count="0" selected="0"/>
          <reference field="3" count="1" selected="0">
            <x v="205"/>
          </reference>
          <reference field="10" count="1" selected="0">
            <x v="277"/>
          </reference>
          <reference field="11" count="1">
            <x v="99"/>
          </reference>
        </references>
      </pivotArea>
    </format>
    <format dxfId="109">
      <pivotArea collapsedLevelsAreSubtotals="1" fieldPosition="0">
        <references count="4">
          <reference field="0" count="0" selected="0"/>
          <reference field="3" count="1" selected="0">
            <x v="210"/>
          </reference>
          <reference field="10" count="1" selected="0">
            <x v="281"/>
          </reference>
          <reference field="11" count="1">
            <x v="101"/>
          </reference>
        </references>
      </pivotArea>
    </format>
    <format dxfId="108">
      <pivotArea collapsedLevelsAreSubtotals="1" fieldPosition="0">
        <references count="4">
          <reference field="0" count="0" selected="0"/>
          <reference field="3" count="1" selected="0">
            <x v="213"/>
          </reference>
          <reference field="10" count="1" selected="0">
            <x v="285"/>
          </reference>
          <reference field="11" count="1">
            <x v="102"/>
          </reference>
        </references>
      </pivotArea>
    </format>
    <format dxfId="107">
      <pivotArea collapsedLevelsAreSubtotals="1" fieldPosition="0">
        <references count="4">
          <reference field="0" count="0" selected="0"/>
          <reference field="3" count="1" selected="0">
            <x v="215"/>
          </reference>
          <reference field="10" count="1" selected="0">
            <x v="170"/>
          </reference>
          <reference field="11" count="1">
            <x v="103"/>
          </reference>
        </references>
      </pivotArea>
    </format>
    <format dxfId="106">
      <pivotArea collapsedLevelsAreSubtotals="1" fieldPosition="0">
        <references count="4">
          <reference field="0" count="0" selected="0"/>
          <reference field="3" count="1" selected="0">
            <x v="217"/>
          </reference>
          <reference field="10" count="1" selected="0">
            <x v="171"/>
          </reference>
          <reference field="11" count="1">
            <x v="104"/>
          </reference>
        </references>
      </pivotArea>
    </format>
    <format dxfId="105">
      <pivotArea collapsedLevelsAreSubtotals="1" fieldPosition="0">
        <references count="4">
          <reference field="0" count="0" selected="0"/>
          <reference field="3" count="1" selected="0">
            <x v="219"/>
          </reference>
          <reference field="10" count="1" selected="0">
            <x v="307"/>
          </reference>
          <reference field="11" count="1">
            <x v="105"/>
          </reference>
        </references>
      </pivotArea>
    </format>
    <format dxfId="104">
      <pivotArea collapsedLevelsAreSubtotals="1" fieldPosition="0">
        <references count="4">
          <reference field="0" count="0" selected="0"/>
          <reference field="3" count="1" selected="0">
            <x v="222"/>
          </reference>
          <reference field="10" count="1" selected="0">
            <x v="359"/>
          </reference>
          <reference field="11" count="1">
            <x v="55"/>
          </reference>
        </references>
      </pivotArea>
    </format>
    <format dxfId="103">
      <pivotArea collapsedLevelsAreSubtotals="1" fieldPosition="0">
        <references count="4">
          <reference field="0" count="0" selected="0"/>
          <reference field="3" count="1" selected="0">
            <x v="226"/>
          </reference>
          <reference field="10" count="1" selected="0">
            <x v="414"/>
          </reference>
          <reference field="11" count="1">
            <x v="57"/>
          </reference>
        </references>
      </pivotArea>
    </format>
    <format dxfId="102">
      <pivotArea collapsedLevelsAreSubtotals="1" fieldPosition="0">
        <references count="4">
          <reference field="0" count="0" selected="0"/>
          <reference field="3" count="1" selected="0">
            <x v="228"/>
          </reference>
          <reference field="10" count="1" selected="0">
            <x v="116"/>
          </reference>
          <reference field="11" count="1">
            <x v="58"/>
          </reference>
        </references>
      </pivotArea>
    </format>
    <format dxfId="101">
      <pivotArea collapsedLevelsAreSubtotals="1" fieldPosition="0">
        <references count="4">
          <reference field="0" count="0" selected="0"/>
          <reference field="3" count="1" selected="0">
            <x v="231"/>
          </reference>
          <reference field="10" count="1" selected="0">
            <x v="73"/>
          </reference>
          <reference field="11" count="1">
            <x v="59"/>
          </reference>
        </references>
      </pivotArea>
    </format>
    <format dxfId="100">
      <pivotArea collapsedLevelsAreSubtotals="1" fieldPosition="0">
        <references count="4">
          <reference field="0" count="0" selected="0"/>
          <reference field="3" count="1" selected="0">
            <x v="233"/>
          </reference>
          <reference field="10" count="1" selected="0">
            <x v="419"/>
          </reference>
          <reference field="11" count="1">
            <x v="106"/>
          </reference>
        </references>
      </pivotArea>
    </format>
    <format dxfId="99">
      <pivotArea collapsedLevelsAreSubtotals="1" fieldPosition="0">
        <references count="4">
          <reference field="0" count="0" selected="0"/>
          <reference field="3" count="1" selected="0">
            <x v="235"/>
          </reference>
          <reference field="10" count="1" selected="0">
            <x v="282"/>
          </reference>
          <reference field="11" count="1">
            <x v="107"/>
          </reference>
        </references>
      </pivotArea>
    </format>
    <format dxfId="98">
      <pivotArea collapsedLevelsAreSubtotals="1" fieldPosition="0">
        <references count="4">
          <reference field="0" count="0" selected="0"/>
          <reference field="3" count="1" selected="0">
            <x v="237"/>
          </reference>
          <reference field="10" count="1" selected="0">
            <x v="172"/>
          </reference>
          <reference field="11" count="1">
            <x v="108"/>
          </reference>
        </references>
      </pivotArea>
    </format>
    <format dxfId="97">
      <pivotArea collapsedLevelsAreSubtotals="1" fieldPosition="0">
        <references count="4">
          <reference field="0" count="0" selected="0"/>
          <reference field="3" count="1" selected="0">
            <x v="239"/>
          </reference>
          <reference field="10" count="1" selected="0">
            <x v="221"/>
          </reference>
          <reference field="11" count="1">
            <x v="109"/>
          </reference>
        </references>
      </pivotArea>
    </format>
    <format dxfId="96">
      <pivotArea collapsedLevelsAreSubtotals="1" fieldPosition="0">
        <references count="4">
          <reference field="0" count="0" selected="0"/>
          <reference field="3" count="1" selected="0">
            <x v="241"/>
          </reference>
          <reference field="10" count="1" selected="0">
            <x v="355"/>
          </reference>
          <reference field="11" count="1">
            <x v="110"/>
          </reference>
        </references>
      </pivotArea>
    </format>
    <format dxfId="95">
      <pivotArea collapsedLevelsAreSubtotals="1" fieldPosition="0">
        <references count="4">
          <reference field="0" count="0" selected="0"/>
          <reference field="3" count="1" selected="0">
            <x v="243"/>
          </reference>
          <reference field="10" count="1" selected="0">
            <x v="222"/>
          </reference>
          <reference field="11" count="1">
            <x v="111"/>
          </reference>
        </references>
      </pivotArea>
    </format>
    <format dxfId="94">
      <pivotArea collapsedLevelsAreSubtotals="1" fieldPosition="0">
        <references count="4">
          <reference field="0" count="0" selected="0"/>
          <reference field="3" count="1" selected="0">
            <x v="253"/>
          </reference>
          <reference field="10" count="1" selected="0">
            <x v="372"/>
          </reference>
          <reference field="11" count="1">
            <x v="112"/>
          </reference>
        </references>
      </pivotArea>
    </format>
    <format dxfId="93">
      <pivotArea collapsedLevelsAreSubtotals="1" fieldPosition="0">
        <references count="4">
          <reference field="0" count="0" selected="0"/>
          <reference field="3" count="1" selected="0">
            <x v="257"/>
          </reference>
          <reference field="10" count="1" selected="0">
            <x v="270"/>
          </reference>
          <reference field="11" count="1">
            <x v="113"/>
          </reference>
        </references>
      </pivotArea>
    </format>
    <format dxfId="92">
      <pivotArea collapsedLevelsAreSubtotals="1" fieldPosition="0">
        <references count="4">
          <reference field="0" count="0" selected="0"/>
          <reference field="3" count="1" selected="0">
            <x v="259"/>
          </reference>
          <reference field="10" count="1" selected="0">
            <x v="346"/>
          </reference>
          <reference field="11" count="1">
            <x v="82"/>
          </reference>
        </references>
      </pivotArea>
    </format>
    <format dxfId="91">
      <pivotArea collapsedLevelsAreSubtotals="1" fieldPosition="0">
        <references count="4">
          <reference field="0" count="0" selected="0"/>
          <reference field="3" count="1" selected="0">
            <x v="261"/>
          </reference>
          <reference field="10" count="1" selected="0">
            <x v="1"/>
          </reference>
          <reference field="11" count="1">
            <x v="114"/>
          </reference>
        </references>
      </pivotArea>
    </format>
    <format dxfId="90">
      <pivotArea collapsedLevelsAreSubtotals="1" fieldPosition="0">
        <references count="4">
          <reference field="0" count="0" selected="0"/>
          <reference field="3" count="1" selected="0">
            <x v="263"/>
          </reference>
          <reference field="10" count="1" selected="0">
            <x v="218"/>
          </reference>
          <reference field="11" count="1">
            <x v="115"/>
          </reference>
        </references>
      </pivotArea>
    </format>
    <format dxfId="89">
      <pivotArea collapsedLevelsAreSubtotals="1" fieldPosition="0">
        <references count="4">
          <reference field="0" count="0" selected="0"/>
          <reference field="3" count="1" selected="0">
            <x v="265"/>
          </reference>
          <reference field="10" count="1" selected="0">
            <x v="345"/>
          </reference>
          <reference field="11" count="1">
            <x v="82"/>
          </reference>
        </references>
      </pivotArea>
    </format>
    <format dxfId="88">
      <pivotArea collapsedLevelsAreSubtotals="1" fieldPosition="0">
        <references count="4">
          <reference field="0" count="0" selected="0"/>
          <reference field="3" count="1" selected="0">
            <x v="268"/>
          </reference>
          <reference field="10" count="1" selected="0">
            <x v="254"/>
          </reference>
          <reference field="11" count="1">
            <x v="116"/>
          </reference>
        </references>
      </pivotArea>
    </format>
    <format dxfId="87">
      <pivotArea collapsedLevelsAreSubtotals="1" fieldPosition="0">
        <references count="4">
          <reference field="0" count="0" selected="0"/>
          <reference field="3" count="1" selected="0">
            <x v="270"/>
          </reference>
          <reference field="10" count="1" selected="0">
            <x v="393"/>
          </reference>
          <reference field="11" count="1">
            <x v="117"/>
          </reference>
        </references>
      </pivotArea>
    </format>
    <format dxfId="86">
      <pivotArea collapsedLevelsAreSubtotals="1" fieldPosition="0">
        <references count="4">
          <reference field="0" count="0" selected="0"/>
          <reference field="3" count="1" selected="0">
            <x v="277"/>
          </reference>
          <reference field="10" count="1" selected="0">
            <x v="229"/>
          </reference>
          <reference field="11" count="1">
            <x v="118"/>
          </reference>
        </references>
      </pivotArea>
    </format>
    <format dxfId="85">
      <pivotArea collapsedLevelsAreSubtotals="1" fieldPosition="0">
        <references count="4">
          <reference field="0" count="0" selected="0"/>
          <reference field="3" count="1" selected="0">
            <x v="280"/>
          </reference>
          <reference field="10" count="1" selected="0">
            <x v="374"/>
          </reference>
          <reference field="11" count="1">
            <x v="119"/>
          </reference>
        </references>
      </pivotArea>
    </format>
    <format dxfId="84">
      <pivotArea collapsedLevelsAreSubtotals="1" fieldPosition="0">
        <references count="4">
          <reference field="0" count="0" selected="0"/>
          <reference field="3" count="1" selected="0">
            <x v="286"/>
          </reference>
          <reference field="10" count="1" selected="0">
            <x v="252"/>
          </reference>
          <reference field="11" count="1">
            <x v="120"/>
          </reference>
        </references>
      </pivotArea>
    </format>
    <format dxfId="83">
      <pivotArea collapsedLevelsAreSubtotals="1" fieldPosition="0">
        <references count="4">
          <reference field="0" count="0" selected="0"/>
          <reference field="3" count="1" selected="0">
            <x v="293"/>
          </reference>
          <reference field="10" count="1" selected="0">
            <x v="367"/>
          </reference>
          <reference field="11" count="1">
            <x v="121"/>
          </reference>
        </references>
      </pivotArea>
    </format>
    <format dxfId="82">
      <pivotArea collapsedLevelsAreSubtotals="1" fieldPosition="0">
        <references count="4">
          <reference field="0" count="0" selected="0"/>
          <reference field="3" count="1" selected="0">
            <x v="296"/>
          </reference>
          <reference field="10" count="1" selected="0">
            <x v="377"/>
          </reference>
          <reference field="11" count="1">
            <x v="122"/>
          </reference>
        </references>
      </pivotArea>
    </format>
    <format dxfId="81">
      <pivotArea collapsedLevelsAreSubtotals="1" fieldPosition="0">
        <references count="4">
          <reference field="0" count="0" selected="0"/>
          <reference field="3" count="1" selected="0">
            <x v="308"/>
          </reference>
          <reference field="10" count="1" selected="0">
            <x v="310"/>
          </reference>
          <reference field="11" count="1">
            <x v="60"/>
          </reference>
        </references>
      </pivotArea>
    </format>
    <format dxfId="80">
      <pivotArea collapsedLevelsAreSubtotals="1" fieldPosition="0">
        <references count="4">
          <reference field="0" count="0" selected="0"/>
          <reference field="3" count="1" selected="0">
            <x v="317"/>
          </reference>
          <reference field="10" count="1" selected="0">
            <x v="294"/>
          </reference>
          <reference field="11" count="1">
            <x v="46"/>
          </reference>
        </references>
      </pivotArea>
    </format>
    <format dxfId="79">
      <pivotArea collapsedLevelsAreSubtotals="1" fieldPosition="0">
        <references count="4">
          <reference field="0" count="0" selected="0"/>
          <reference field="3" count="1" selected="0">
            <x v="347"/>
          </reference>
          <reference field="10" count="1" selected="0">
            <x v="64"/>
          </reference>
          <reference field="11" count="1">
            <x v="83"/>
          </reference>
        </references>
      </pivotArea>
    </format>
    <format dxfId="78">
      <pivotArea collapsedLevelsAreSubtotals="1" fieldPosition="0">
        <references count="4">
          <reference field="0" count="0" selected="0"/>
          <reference field="3" count="1" selected="0">
            <x v="350"/>
          </reference>
          <reference field="10" count="1" selected="0">
            <x v="76"/>
          </reference>
          <reference field="11" count="1">
            <x v="84"/>
          </reference>
        </references>
      </pivotArea>
    </format>
    <format dxfId="77">
      <pivotArea collapsedLevelsAreSubtotals="1" fieldPosition="0">
        <references count="4">
          <reference field="0" count="0" selected="0"/>
          <reference field="3" count="1" selected="0">
            <x v="353"/>
          </reference>
          <reference field="10" count="1" selected="0">
            <x v="3"/>
          </reference>
          <reference field="11" count="1">
            <x v="123"/>
          </reference>
        </references>
      </pivotArea>
    </format>
    <format dxfId="76">
      <pivotArea collapsedLevelsAreSubtotals="1" fieldPosition="0">
        <references count="4">
          <reference field="0" count="0" selected="0"/>
          <reference field="3" count="1" selected="0">
            <x v="368"/>
          </reference>
          <reference field="10" count="1" selected="0">
            <x v="142"/>
          </reference>
          <reference field="11" count="1">
            <x v="85"/>
          </reference>
        </references>
      </pivotArea>
    </format>
    <format dxfId="75">
      <pivotArea collapsedLevelsAreSubtotals="1" fieldPosition="0">
        <references count="4">
          <reference field="0" count="0" selected="0"/>
          <reference field="3" count="1" selected="0">
            <x v="377"/>
          </reference>
          <reference field="10" count="1" selected="0">
            <x v="113"/>
          </reference>
          <reference field="11" count="1">
            <x v="124"/>
          </reference>
        </references>
      </pivotArea>
    </format>
    <format dxfId="74">
      <pivotArea collapsedLevelsAreSubtotals="1" fieldPosition="0">
        <references count="4">
          <reference field="0" count="0" selected="0"/>
          <reference field="3" count="1" selected="0">
            <x v="382"/>
          </reference>
          <reference field="10" count="1" selected="0">
            <x v="107"/>
          </reference>
          <reference field="11" count="1">
            <x v="2"/>
          </reference>
        </references>
      </pivotArea>
    </format>
    <format dxfId="73">
      <pivotArea collapsedLevelsAreSubtotals="1" fieldPosition="0">
        <references count="4">
          <reference field="0" count="0" selected="0"/>
          <reference field="3" count="1" selected="0">
            <x v="385"/>
          </reference>
          <reference field="10" count="1" selected="0">
            <x v="111"/>
          </reference>
          <reference field="11" count="1">
            <x v="3"/>
          </reference>
        </references>
      </pivotArea>
    </format>
    <format dxfId="72">
      <pivotArea collapsedLevelsAreSubtotals="1" fieldPosition="0">
        <references count="4">
          <reference field="0" count="0" selected="0"/>
          <reference field="3" count="1" selected="0">
            <x v="388"/>
          </reference>
          <reference field="10" count="1" selected="0">
            <x v="110"/>
          </reference>
          <reference field="11" count="1">
            <x v="4"/>
          </reference>
        </references>
      </pivotArea>
    </format>
    <format dxfId="71">
      <pivotArea collapsedLevelsAreSubtotals="1" fieldPosition="0">
        <references count="4">
          <reference field="0" count="0" selected="0"/>
          <reference field="3" count="1" selected="0">
            <x v="391"/>
          </reference>
          <reference field="10" count="1" selected="0">
            <x v="108"/>
          </reference>
          <reference field="11" count="1">
            <x v="5"/>
          </reference>
        </references>
      </pivotArea>
    </format>
    <format dxfId="70">
      <pivotArea collapsedLevelsAreSubtotals="1" fieldPosition="0">
        <references count="4">
          <reference field="0" count="0" selected="0"/>
          <reference field="3" count="1" selected="0">
            <x v="399"/>
          </reference>
          <reference field="10" count="1" selected="0">
            <x v="94"/>
          </reference>
          <reference field="11" count="1">
            <x v="6"/>
          </reference>
        </references>
      </pivotArea>
    </format>
    <format dxfId="69">
      <pivotArea collapsedLevelsAreSubtotals="1" fieldPosition="0">
        <references count="4">
          <reference field="0" count="0" selected="0"/>
          <reference field="3" count="1" selected="0">
            <x v="402"/>
          </reference>
          <reference field="10" count="1" selected="0">
            <x v="96"/>
          </reference>
          <reference field="11" count="1">
            <x v="7"/>
          </reference>
        </references>
      </pivotArea>
    </format>
    <format dxfId="68">
      <pivotArea collapsedLevelsAreSubtotals="1" fieldPosition="0">
        <references count="4">
          <reference field="0" count="0" selected="0"/>
          <reference field="3" count="1" selected="0">
            <x v="405"/>
          </reference>
          <reference field="10" count="1" selected="0">
            <x v="102"/>
          </reference>
          <reference field="11" count="1">
            <x v="8"/>
          </reference>
        </references>
      </pivotArea>
    </format>
    <format dxfId="67">
      <pivotArea collapsedLevelsAreSubtotals="1" fieldPosition="0">
        <references count="4">
          <reference field="0" count="0" selected="0"/>
          <reference field="3" count="1" selected="0">
            <x v="408"/>
          </reference>
          <reference field="10" count="1" selected="0">
            <x v="100"/>
          </reference>
          <reference field="11" count="1">
            <x v="9"/>
          </reference>
        </references>
      </pivotArea>
    </format>
    <format dxfId="66">
      <pivotArea collapsedLevelsAreSubtotals="1" fieldPosition="0">
        <references count="4">
          <reference field="0" count="0" selected="0"/>
          <reference field="3" count="1" selected="0">
            <x v="411"/>
          </reference>
          <reference field="10" count="1" selected="0">
            <x v="99"/>
          </reference>
          <reference field="11" count="1">
            <x v="10"/>
          </reference>
        </references>
      </pivotArea>
    </format>
    <format dxfId="65">
      <pivotArea collapsedLevelsAreSubtotals="1" fieldPosition="0">
        <references count="4">
          <reference field="0" count="0" selected="0"/>
          <reference field="3" count="1" selected="0">
            <x v="426"/>
          </reference>
          <reference field="10" count="1" selected="0">
            <x v="128"/>
          </reference>
          <reference field="11" count="1">
            <x v="86"/>
          </reference>
        </references>
      </pivotArea>
    </format>
    <format dxfId="64">
      <pivotArea collapsedLevelsAreSubtotals="1" fieldPosition="0">
        <references count="4">
          <reference field="0" count="0" selected="0"/>
          <reference field="3" count="1" selected="0">
            <x v="429"/>
          </reference>
          <reference field="10" count="1" selected="0">
            <x v="135"/>
          </reference>
          <reference field="11" count="1">
            <x v="70"/>
          </reference>
        </references>
      </pivotArea>
    </format>
    <format dxfId="63">
      <pivotArea collapsedLevelsAreSubtotals="1" fieldPosition="0">
        <references count="4">
          <reference field="0" count="0" selected="0"/>
          <reference field="3" count="1" selected="0">
            <x v="432"/>
          </reference>
          <reference field="10" count="1" selected="0">
            <x v="138"/>
          </reference>
          <reference field="11" count="1">
            <x v="63"/>
          </reference>
        </references>
      </pivotArea>
    </format>
    <format dxfId="62">
      <pivotArea collapsedLevelsAreSubtotals="1" fieldPosition="0">
        <references count="4">
          <reference field="0" count="0" selected="0"/>
          <reference field="3" count="1" selected="0">
            <x v="435"/>
          </reference>
          <reference field="10" count="1" selected="0">
            <x v="121"/>
          </reference>
          <reference field="11" count="1">
            <x v="125"/>
          </reference>
        </references>
      </pivotArea>
    </format>
    <format dxfId="61">
      <pivotArea collapsedLevelsAreSubtotals="1" fieldPosition="0">
        <references count="4">
          <reference field="0" count="0" selected="0"/>
          <reference field="3" count="1" selected="0">
            <x v="443"/>
          </reference>
          <reference field="10" count="1" selected="0">
            <x v="257"/>
          </reference>
          <reference field="11" count="1">
            <x v="126"/>
          </reference>
        </references>
      </pivotArea>
    </format>
    <format dxfId="60">
      <pivotArea collapsedLevelsAreSubtotals="1" fieldPosition="0">
        <references count="4">
          <reference field="0" count="0" selected="0"/>
          <reference field="3" count="1" selected="0">
            <x v="445"/>
          </reference>
          <reference field="10" count="1" selected="0">
            <x v="141"/>
          </reference>
          <reference field="11" count="1">
            <x v="61"/>
          </reference>
        </references>
      </pivotArea>
    </format>
    <format dxfId="59">
      <pivotArea collapsedLevelsAreSubtotals="1" fieldPosition="0">
        <references count="4">
          <reference field="0" count="0" selected="0"/>
          <reference field="3" count="1" selected="0">
            <x v="448"/>
          </reference>
          <reference field="10" count="1" selected="0">
            <x v="160"/>
          </reference>
          <reference field="11" count="1">
            <x v="62"/>
          </reference>
        </references>
      </pivotArea>
    </format>
    <format dxfId="58">
      <pivotArea collapsedLevelsAreSubtotals="1" fieldPosition="0">
        <references count="4">
          <reference field="0" count="0" selected="0"/>
          <reference field="3" count="1" selected="0">
            <x v="451"/>
          </reference>
          <reference field="10" count="1" selected="0">
            <x v="157"/>
          </reference>
          <reference field="11" count="1">
            <x v="63"/>
          </reference>
        </references>
      </pivotArea>
    </format>
    <format dxfId="57">
      <pivotArea collapsedLevelsAreSubtotals="1" fieldPosition="0">
        <references count="4">
          <reference field="0" count="0" selected="0"/>
          <reference field="3" count="1" selected="0">
            <x v="454"/>
          </reference>
          <reference field="10" count="1" selected="0">
            <x v="150"/>
          </reference>
          <reference field="11" count="1">
            <x v="64"/>
          </reference>
        </references>
      </pivotArea>
    </format>
    <format dxfId="56">
      <pivotArea collapsedLevelsAreSubtotals="1" fieldPosition="0">
        <references count="4">
          <reference field="0" count="0" selected="0"/>
          <reference field="3" count="1" selected="0">
            <x v="457"/>
          </reference>
          <reference field="10" count="1" selected="0">
            <x v="145"/>
          </reference>
          <reference field="11" count="1">
            <x v="65"/>
          </reference>
        </references>
      </pivotArea>
    </format>
    <format dxfId="55">
      <pivotArea collapsedLevelsAreSubtotals="1" fieldPosition="0">
        <references count="4">
          <reference field="0" count="0" selected="0"/>
          <reference field="3" count="1" selected="0">
            <x v="460"/>
          </reference>
          <reference field="10" count="1" selected="0">
            <x v="159"/>
          </reference>
          <reference field="11" count="1">
            <x v="62"/>
          </reference>
        </references>
      </pivotArea>
    </format>
    <format dxfId="54">
      <pivotArea collapsedLevelsAreSubtotals="1" fieldPosition="0">
        <references count="4">
          <reference field="0" count="0" selected="0"/>
          <reference field="3" count="1" selected="0">
            <x v="466"/>
          </reference>
          <reference field="10" count="1" selected="0">
            <x v="151"/>
          </reference>
          <reference field="11" count="1">
            <x v="64"/>
          </reference>
        </references>
      </pivotArea>
    </format>
    <format dxfId="53">
      <pivotArea collapsedLevelsAreSubtotals="1" fieldPosition="0">
        <references count="4">
          <reference field="0" count="0" selected="0"/>
          <reference field="3" count="1" selected="0">
            <x v="463"/>
          </reference>
          <reference field="10" count="1" selected="0">
            <x v="156"/>
          </reference>
          <reference field="11" count="1">
            <x v="15"/>
          </reference>
        </references>
      </pivotArea>
    </format>
    <format dxfId="52">
      <pivotArea collapsedLevelsAreSubtotals="1" fieldPosition="0">
        <references count="4">
          <reference field="0" count="0" selected="0"/>
          <reference field="3" count="1" selected="0">
            <x v="469"/>
          </reference>
          <reference field="10" count="1" selected="0">
            <x v="311"/>
          </reference>
          <reference field="11" count="1">
            <x v="61"/>
          </reference>
        </references>
      </pivotArea>
    </format>
    <format dxfId="51">
      <pivotArea collapsedLevelsAreSubtotals="1" fieldPosition="0">
        <references count="4">
          <reference field="0" count="0" selected="0"/>
          <reference field="3" count="1" selected="0">
            <x v="472"/>
          </reference>
          <reference field="10" count="1" selected="0">
            <x v="158"/>
          </reference>
          <reference field="11" count="1">
            <x v="62"/>
          </reference>
        </references>
      </pivotArea>
    </format>
    <format dxfId="50">
      <pivotArea collapsedLevelsAreSubtotals="1" fieldPosition="0">
        <references count="4">
          <reference field="0" count="0" selected="0"/>
          <reference field="3" count="1" selected="0">
            <x v="475"/>
          </reference>
          <reference field="10" count="1" selected="0">
            <x v="155"/>
          </reference>
          <reference field="11" count="1">
            <x v="63"/>
          </reference>
        </references>
      </pivotArea>
    </format>
    <format dxfId="49">
      <pivotArea collapsedLevelsAreSubtotals="1" fieldPosition="0">
        <references count="4">
          <reference field="0" count="0" selected="0"/>
          <reference field="3" count="1" selected="0">
            <x v="478"/>
          </reference>
          <reference field="10" count="1" selected="0">
            <x v="154"/>
          </reference>
          <reference field="11" count="1">
            <x v="66"/>
          </reference>
        </references>
      </pivotArea>
    </format>
    <format dxfId="48">
      <pivotArea collapsedLevelsAreSubtotals="1" fieldPosition="0">
        <references count="4">
          <reference field="0" count="0" selected="0"/>
          <reference field="3" count="1" selected="0">
            <x v="484"/>
          </reference>
          <reference field="10" count="1" selected="0">
            <x v="161"/>
          </reference>
          <reference field="11" count="1">
            <x v="19"/>
          </reference>
        </references>
      </pivotArea>
    </format>
    <format dxfId="47">
      <pivotArea collapsedLevelsAreSubtotals="1" fieldPosition="0">
        <references count="4">
          <reference field="0" count="0" selected="0"/>
          <reference field="3" count="1" selected="0">
            <x v="500"/>
          </reference>
          <reference field="10" count="1" selected="0">
            <x v="59"/>
          </reference>
          <reference field="11" count="1">
            <x v="127"/>
          </reference>
        </references>
      </pivotArea>
    </format>
    <format dxfId="46">
      <pivotArea collapsedLevelsAreSubtotals="1" fieldPosition="0">
        <references count="4">
          <reference field="0" count="0" selected="0"/>
          <reference field="3" count="1" selected="0">
            <x v="503"/>
          </reference>
          <reference field="10" count="1" selected="0">
            <x v="66"/>
          </reference>
          <reference field="11" count="1">
            <x v="128"/>
          </reference>
        </references>
      </pivotArea>
    </format>
    <format dxfId="45">
      <pivotArea collapsedLevelsAreSubtotals="1" fieldPosition="0">
        <references count="4">
          <reference field="0" count="0" selected="0"/>
          <reference field="3" count="1" selected="0">
            <x v="506"/>
          </reference>
          <reference field="10" count="1" selected="0">
            <x v="117"/>
          </reference>
          <reference field="11" count="1">
            <x v="129"/>
          </reference>
        </references>
      </pivotArea>
    </format>
    <format dxfId="44">
      <pivotArea collapsedLevelsAreSubtotals="1" fieldPosition="0">
        <references count="4">
          <reference field="0" count="0" selected="0"/>
          <reference field="3" count="1" selected="0">
            <x v="517"/>
          </reference>
          <reference field="10" count="1" selected="0">
            <x v="140"/>
          </reference>
          <reference field="11" count="1">
            <x v="68"/>
          </reference>
        </references>
      </pivotArea>
    </format>
    <format dxfId="43">
      <pivotArea collapsedLevelsAreSubtotals="1" fieldPosition="0">
        <references count="4">
          <reference field="0" count="0" selected="0"/>
          <reference field="3" count="1" selected="0">
            <x v="520"/>
          </reference>
          <reference field="10" count="1" selected="0">
            <x v="139"/>
          </reference>
          <reference field="11" count="1">
            <x v="69"/>
          </reference>
        </references>
      </pivotArea>
    </format>
    <format dxfId="42">
      <pivotArea collapsedLevelsAreSubtotals="1" fieldPosition="0">
        <references count="4">
          <reference field="0" count="0" selected="0"/>
          <reference field="3" count="1" selected="0">
            <x v="523"/>
          </reference>
          <reference field="10" count="1" selected="0">
            <x v="136"/>
          </reference>
          <reference field="11" count="1">
            <x v="70"/>
          </reference>
        </references>
      </pivotArea>
    </format>
    <format dxfId="41">
      <pivotArea collapsedLevelsAreSubtotals="1" fieldPosition="0">
        <references count="4">
          <reference field="0" count="0" selected="0"/>
          <reference field="3" count="1" selected="0">
            <x v="526"/>
          </reference>
          <reference field="10" count="1" selected="0">
            <x v="130"/>
          </reference>
          <reference field="11" count="1">
            <x v="71"/>
          </reference>
        </references>
      </pivotArea>
    </format>
    <format dxfId="40">
      <pivotArea collapsedLevelsAreSubtotals="1" fieldPosition="0">
        <references count="4">
          <reference field="0" count="0" selected="0"/>
          <reference field="3" count="1" selected="0">
            <x v="528"/>
          </reference>
          <reference field="10" count="1" selected="0">
            <x v="92"/>
          </reference>
          <reference field="11" count="1">
            <x v="72"/>
          </reference>
        </references>
      </pivotArea>
    </format>
    <format dxfId="39">
      <pivotArea collapsedLevelsAreSubtotals="1" fieldPosition="0">
        <references count="4">
          <reference field="0" count="0" selected="0"/>
          <reference field="3" count="1" selected="0">
            <x v="531"/>
          </reference>
          <reference field="10" count="1" selected="0">
            <x v="95"/>
          </reference>
          <reference field="11" count="1">
            <x v="73"/>
          </reference>
        </references>
      </pivotArea>
    </format>
    <format dxfId="38">
      <pivotArea collapsedLevelsAreSubtotals="1" fieldPosition="0">
        <references count="4">
          <reference field="0" count="0" selected="0"/>
          <reference field="3" count="1" selected="0">
            <x v="534"/>
          </reference>
          <reference field="10" count="1" selected="0">
            <x v="313"/>
          </reference>
          <reference field="11" count="1">
            <x v="26"/>
          </reference>
        </references>
      </pivotArea>
    </format>
    <format dxfId="37">
      <pivotArea collapsedLevelsAreSubtotals="1" fieldPosition="0">
        <references count="4">
          <reference field="0" count="0" selected="0"/>
          <reference field="3" count="1" selected="0">
            <x v="538"/>
          </reference>
          <reference field="10" count="1" selected="0">
            <x v="247"/>
          </reference>
          <reference field="11" count="1">
            <x v="74"/>
          </reference>
        </references>
      </pivotArea>
    </format>
    <format dxfId="36">
      <pivotArea collapsedLevelsAreSubtotals="1" fieldPosition="0">
        <references count="4">
          <reference field="0" count="0" selected="0"/>
          <reference field="3" count="1" selected="0">
            <x v="543"/>
          </reference>
          <reference field="10" count="1" selected="0">
            <x v="143"/>
          </reference>
          <reference field="11" count="1">
            <x v="16"/>
          </reference>
        </references>
      </pivotArea>
    </format>
    <format dxfId="35">
      <pivotArea collapsedLevelsAreSubtotals="1" fieldPosition="0">
        <references count="4">
          <reference field="0" count="0" selected="0"/>
          <reference field="3" count="1" selected="0">
            <x v="546"/>
          </reference>
          <reference field="10" count="1" selected="0">
            <x v="144"/>
          </reference>
          <reference field="11" count="1">
            <x v="17"/>
          </reference>
        </references>
      </pivotArea>
    </format>
    <format dxfId="34">
      <pivotArea collapsedLevelsAreSubtotals="1" fieldPosition="0">
        <references count="4">
          <reference field="0" count="0" selected="0"/>
          <reference field="3" count="1" selected="0">
            <x v="548"/>
          </reference>
          <reference field="10" count="1" selected="0">
            <x v="149"/>
          </reference>
          <reference field="11" count="1">
            <x v="27"/>
          </reference>
        </references>
      </pivotArea>
    </format>
    <format dxfId="33">
      <pivotArea collapsedLevelsAreSubtotals="1" fieldPosition="0">
        <references count="4">
          <reference field="0" count="0" selected="0"/>
          <reference field="3" count="1" selected="0">
            <x v="550"/>
          </reference>
          <reference field="10" count="1" selected="0">
            <x v="146"/>
          </reference>
          <reference field="11" count="1">
            <x v="18"/>
          </reference>
        </references>
      </pivotArea>
    </format>
    <format dxfId="32">
      <pivotArea collapsedLevelsAreSubtotals="1" fieldPosition="0">
        <references count="4">
          <reference field="0" count="0" selected="0"/>
          <reference field="3" count="1" selected="0">
            <x v="559"/>
          </reference>
          <reference field="10" count="1" selected="0">
            <x v="63"/>
          </reference>
          <reference field="11" count="1">
            <x v="87"/>
          </reference>
        </references>
      </pivotArea>
    </format>
    <format dxfId="31">
      <pivotArea collapsedLevelsAreSubtotals="1" fieldPosition="0">
        <references count="4">
          <reference field="0" count="0" selected="0"/>
          <reference field="3" count="1" selected="0">
            <x v="563"/>
          </reference>
          <reference field="10" count="1" selected="0">
            <x v="70"/>
          </reference>
          <reference field="11" count="1">
            <x v="88"/>
          </reference>
        </references>
      </pivotArea>
    </format>
    <format dxfId="30">
      <pivotArea collapsedLevelsAreSubtotals="1" fieldPosition="0">
        <references count="4">
          <reference field="0" count="0" selected="0"/>
          <reference field="3" count="1" selected="0">
            <x v="565"/>
          </reference>
          <reference field="10" count="1" selected="0">
            <x v="13"/>
          </reference>
          <reference field="11" count="1">
            <x v="89"/>
          </reference>
        </references>
      </pivotArea>
    </format>
    <format dxfId="29">
      <pivotArea collapsedLevelsAreSubtotals="1" fieldPosition="0">
        <references count="4">
          <reference field="0" count="0" selected="0"/>
          <reference field="3" count="1" selected="0">
            <x v="567"/>
          </reference>
          <reference field="10" count="1" selected="0">
            <x v="397"/>
          </reference>
          <reference field="11" count="1">
            <x v="90"/>
          </reference>
        </references>
      </pivotArea>
    </format>
    <format dxfId="28">
      <pivotArea collapsedLevelsAreSubtotals="1" fieldPosition="0">
        <references count="4">
          <reference field="0" count="0" selected="0"/>
          <reference field="3" count="1" selected="0">
            <x v="570"/>
          </reference>
          <reference field="10" count="1" selected="0">
            <x v="396"/>
          </reference>
          <reference field="11" count="1">
            <x v="91"/>
          </reference>
        </references>
      </pivotArea>
    </format>
    <format dxfId="27">
      <pivotArea collapsedLevelsAreSubtotals="1" fieldPosition="0">
        <references count="4">
          <reference field="0" count="0" selected="0"/>
          <reference field="3" count="1" selected="0">
            <x v="581"/>
          </reference>
          <reference field="10" count="1" selected="0">
            <x v="68"/>
          </reference>
          <reference field="11" count="1">
            <x v="75"/>
          </reference>
        </references>
      </pivotArea>
    </format>
    <format dxfId="26">
      <pivotArea collapsedLevelsAreSubtotals="1" fieldPosition="0">
        <references count="4">
          <reference field="0" count="0" selected="0"/>
          <reference field="3" count="1" selected="0">
            <x v="583"/>
          </reference>
          <reference field="10" count="1" selected="0">
            <x v="304"/>
          </reference>
          <reference field="11" count="1">
            <x v="76"/>
          </reference>
        </references>
      </pivotArea>
    </format>
    <format dxfId="25">
      <pivotArea collapsedLevelsAreSubtotals="1" fieldPosition="0">
        <references count="4">
          <reference field="0" count="0" selected="0"/>
          <reference field="3" count="1" selected="0">
            <x v="585"/>
          </reference>
          <reference field="10" count="1" selected="0">
            <x v="416"/>
          </reference>
          <reference field="11" count="1">
            <x v="92"/>
          </reference>
        </references>
      </pivotArea>
    </format>
    <format dxfId="24">
      <pivotArea collapsedLevelsAreSubtotals="1" fieldPosition="0">
        <references count="4">
          <reference field="0" count="0" selected="0"/>
          <reference field="3" count="1" selected="0">
            <x v="587"/>
          </reference>
          <reference field="10" count="1" selected="0">
            <x v="361"/>
          </reference>
          <reference field="11" count="1">
            <x v="67"/>
          </reference>
        </references>
      </pivotArea>
    </format>
    <format dxfId="23">
      <pivotArea collapsedLevelsAreSubtotals="1" fieldPosition="0">
        <references count="4">
          <reference field="0" count="0" selected="0"/>
          <reference field="3" count="1" selected="0">
            <x v="595"/>
          </reference>
          <reference field="10" count="1" selected="0">
            <x v="223"/>
          </reference>
          <reference field="11" count="1">
            <x v="93"/>
          </reference>
        </references>
      </pivotArea>
    </format>
    <format dxfId="22">
      <pivotArea collapsedLevelsAreSubtotals="1" fieldPosition="0">
        <references count="4">
          <reference field="0" count="0" selected="0"/>
          <reference field="3" count="1" selected="0">
            <x v="597"/>
          </reference>
          <reference field="10" count="1" selected="0">
            <x v="206"/>
          </reference>
          <reference field="11" count="1">
            <x v="94"/>
          </reference>
        </references>
      </pivotArea>
    </format>
    <format dxfId="21">
      <pivotArea collapsedLevelsAreSubtotals="1" fieldPosition="0">
        <references count="4">
          <reference field="0" count="0" selected="0"/>
          <reference field="3" count="1" selected="0">
            <x v="609"/>
          </reference>
          <reference field="10" count="1" selected="0">
            <x v="72"/>
          </reference>
          <reference field="11" count="1">
            <x v="130"/>
          </reference>
        </references>
      </pivotArea>
    </format>
    <format dxfId="20">
      <pivotArea collapsedLevelsAreSubtotals="1" fieldPosition="0">
        <references count="4">
          <reference field="0" count="0" selected="0"/>
          <reference field="3" count="1" selected="0">
            <x v="611"/>
          </reference>
          <reference field="10" count="1" selected="0">
            <x v="305"/>
          </reference>
          <reference field="11" count="1">
            <x v="131"/>
          </reference>
        </references>
      </pivotArea>
    </format>
    <format dxfId="19">
      <pivotArea collapsedLevelsAreSubtotals="1" fieldPosition="0">
        <references count="4">
          <reference field="0" count="0" selected="0"/>
          <reference field="3" count="1" selected="0">
            <x v="620"/>
          </reference>
          <reference field="10" count="1" selected="0">
            <x v="308"/>
          </reference>
          <reference field="11" count="1">
            <x v="132"/>
          </reference>
        </references>
      </pivotArea>
    </format>
    <format dxfId="18">
      <pivotArea collapsedLevelsAreSubtotals="1" fieldPosition="0">
        <references count="4">
          <reference field="0" count="0" selected="0"/>
          <reference field="3" count="1" selected="0">
            <x v="622"/>
          </reference>
          <reference field="10" count="1" selected="0">
            <x v="253"/>
          </reference>
          <reference field="11" count="1">
            <x v="133"/>
          </reference>
        </references>
      </pivotArea>
    </format>
    <format dxfId="17">
      <pivotArea collapsedLevelsAreSubtotals="1" fieldPosition="0">
        <references count="4">
          <reference field="0" count="0" selected="0"/>
          <reference field="3" count="1" selected="0">
            <x v="631"/>
          </reference>
          <reference field="10" count="1" selected="0">
            <x v="333"/>
          </reference>
          <reference field="11" count="1">
            <x v="134"/>
          </reference>
        </references>
      </pivotArea>
    </format>
    <format dxfId="16">
      <pivotArea collapsedLevelsAreSubtotals="1" fieldPosition="0">
        <references count="4">
          <reference field="0" count="0" selected="0"/>
          <reference field="3" count="1" selected="0">
            <x v="634"/>
          </reference>
          <reference field="10" count="1" selected="0">
            <x v="212"/>
          </reference>
          <reference field="11" count="1">
            <x v="135"/>
          </reference>
        </references>
      </pivotArea>
    </format>
    <format dxfId="15">
      <pivotArea collapsedLevelsAreSubtotals="1" fieldPosition="0">
        <references count="4">
          <reference field="0" count="0" selected="0"/>
          <reference field="3" count="1" selected="0">
            <x v="636"/>
          </reference>
          <reference field="10" count="1" selected="0">
            <x v="368"/>
          </reference>
          <reference field="11" count="1">
            <x v="95"/>
          </reference>
        </references>
      </pivotArea>
    </format>
    <format dxfId="14">
      <pivotArea collapsedLevelsAreSubtotals="1" fieldPosition="0">
        <references count="4">
          <reference field="0" count="0" selected="0"/>
          <reference field="3" count="1" selected="0">
            <x v="644"/>
          </reference>
          <reference field="10" count="1" selected="0">
            <x v="230"/>
          </reference>
          <reference field="11" count="1">
            <x v="47"/>
          </reference>
        </references>
      </pivotArea>
    </format>
    <format dxfId="13">
      <pivotArea collapsedLevelsAreSubtotals="1" fieldPosition="0">
        <references count="4">
          <reference field="0" count="0" selected="0"/>
          <reference field="3" count="1" selected="0">
            <x v="648"/>
          </reference>
          <reference field="10" count="1" selected="0">
            <x v="312"/>
          </reference>
          <reference field="11" count="1">
            <x v="136"/>
          </reference>
        </references>
      </pivotArea>
    </format>
    <format dxfId="12">
      <pivotArea collapsedLevelsAreSubtotals="1" fieldPosition="0">
        <references count="4">
          <reference field="0" count="0" selected="0"/>
          <reference field="3" count="1" selected="0">
            <x v="660"/>
          </reference>
          <reference field="10" count="1" selected="0">
            <x v="236"/>
          </reference>
          <reference field="11" count="1">
            <x v="141"/>
          </reference>
        </references>
      </pivotArea>
    </format>
    <format dxfId="11">
      <pivotArea collapsedLevelsAreSubtotals="1" fieldPosition="0">
        <references count="4">
          <reference field="0" count="0" selected="0"/>
          <reference field="3" count="1" selected="0">
            <x v="662"/>
          </reference>
          <reference field="10" count="1" selected="0">
            <x v="237"/>
          </reference>
          <reference field="11" count="1">
            <x v="142"/>
          </reference>
        </references>
      </pivotArea>
    </format>
    <format dxfId="10">
      <pivotArea collapsedLevelsAreSubtotals="1" fieldPosition="0">
        <references count="4">
          <reference field="0" count="0" selected="0"/>
          <reference field="3" count="1" selected="0">
            <x v="664"/>
          </reference>
          <reference field="10" count="1" selected="0">
            <x v="235"/>
          </reference>
          <reference field="11" count="1">
            <x v="143"/>
          </reference>
        </references>
      </pivotArea>
    </format>
    <format dxfId="9">
      <pivotArea collapsedLevelsAreSubtotals="1" fieldPosition="0">
        <references count="4">
          <reference field="0" count="0" selected="0"/>
          <reference field="3" count="1" selected="0">
            <x v="666"/>
          </reference>
          <reference field="10" count="1" selected="0">
            <x v="238"/>
          </reference>
          <reference field="11" count="1">
            <x v="144"/>
          </reference>
        </references>
      </pivotArea>
    </format>
    <format dxfId="8">
      <pivotArea collapsedLevelsAreSubtotals="1" fieldPosition="0">
        <references count="4">
          <reference field="0" count="0" selected="0"/>
          <reference field="3" count="1" selected="0">
            <x v="682"/>
          </reference>
          <reference field="10" count="1" selected="0">
            <x v="124"/>
          </reference>
          <reference field="11" count="1">
            <x v="48"/>
          </reference>
        </references>
      </pivotArea>
    </format>
    <format dxfId="7">
      <pivotArea collapsedLevelsAreSubtotals="1" fieldPosition="0">
        <references count="4">
          <reference field="0" count="0" selected="0"/>
          <reference field="3" count="1" selected="0">
            <x v="685"/>
          </reference>
          <reference field="10" count="1" selected="0">
            <x v="217"/>
          </reference>
          <reference field="11" count="1">
            <x v="145"/>
          </reference>
        </references>
      </pivotArea>
    </format>
    <format dxfId="6">
      <pivotArea collapsedLevelsAreSubtotals="1" fieldPosition="0">
        <references count="4">
          <reference field="0" count="0" selected="0"/>
          <reference field="3" count="1" selected="0">
            <x v="691"/>
          </reference>
          <reference field="10" count="1" selected="0">
            <x v="267"/>
          </reference>
          <reference field="11" count="1">
            <x v="42"/>
          </reference>
        </references>
      </pivotArea>
    </format>
    <format dxfId="5">
      <pivotArea collapsedLevelsAreSubtotals="1" fieldPosition="0">
        <references count="4">
          <reference field="0" count="0" selected="0"/>
          <reference field="3" count="1" selected="0">
            <x v="733"/>
          </reference>
          <reference field="10" count="1" selected="0">
            <x v="176"/>
          </reference>
          <reference field="11" count="1">
            <x v="28"/>
          </reference>
        </references>
      </pivotArea>
    </format>
    <format dxfId="4">
      <pivotArea collapsedLevelsAreSubtotals="1" fieldPosition="0">
        <references count="4">
          <reference field="0" count="0" selected="0"/>
          <reference field="3" count="1" selected="0">
            <x v="743"/>
          </reference>
          <reference field="10" count="1" selected="0">
            <x v="184"/>
          </reference>
          <reference field="11" count="1">
            <x v="49"/>
          </reference>
        </references>
      </pivotArea>
    </format>
    <format dxfId="3">
      <pivotArea collapsedLevelsAreSubtotals="1" fieldPosition="0">
        <references count="4">
          <reference field="0" count="0" selected="0"/>
          <reference field="3" count="1" selected="0">
            <x v="757"/>
          </reference>
          <reference field="10" count="1" selected="0">
            <x v="112"/>
          </reference>
          <reference field="11" count="1">
            <x v="137"/>
          </reference>
        </references>
      </pivotArea>
    </format>
    <format dxfId="2">
      <pivotArea collapsedLevelsAreSubtotals="1" fieldPosition="0">
        <references count="4">
          <reference field="0" count="0" selected="0"/>
          <reference field="3" count="1" selected="0">
            <x v="759"/>
          </reference>
          <reference field="10" count="1" selected="0">
            <x v="306"/>
          </reference>
          <reference field="11" count="1">
            <x v="138"/>
          </reference>
        </references>
      </pivotArea>
    </format>
    <format dxfId="1">
      <pivotArea collapsedLevelsAreSubtotals="1" fieldPosition="0">
        <references count="4">
          <reference field="0" count="0" selected="0"/>
          <reference field="3" count="1" selected="0">
            <x v="761"/>
          </reference>
          <reference field="10" count="1" selected="0">
            <x v="77"/>
          </reference>
          <reference field="11" count="1">
            <x v="139"/>
          </reference>
        </references>
      </pivotArea>
    </format>
    <format dxfId="0">
      <pivotArea collapsedLevelsAreSubtotals="1" fieldPosition="0">
        <references count="4">
          <reference field="0" count="0" selected="0"/>
          <reference field="3" count="1" selected="0">
            <x v="766"/>
          </reference>
          <reference field="10" count="1" selected="0">
            <x v="209"/>
          </reference>
          <reference field="11" count="1">
            <x v="5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Pivot Table Showing the CPL 4 Digit code" altTextSummary="Pivot Table Showing the CPL 4 Digit codes when the JASC code 2-digit buttons are clicked."/>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eading" xr10:uid="{00000000-0013-0000-FFFF-FFFF01000000}" sourceName="Heading">
  <pivotTables>
    <pivotTable tabId="6" name="PivotTable3"/>
  </pivotTables>
  <data>
    <tabular pivotCacheId="7" showMissing="0" crossFilter="showItemsWithNoData">
      <items count="33">
        <i x="0"/>
        <i x="1"/>
        <i x="2"/>
        <i x="3"/>
        <i x="4"/>
        <i x="5"/>
        <i x="6"/>
        <i x="7"/>
        <i x="8"/>
        <i x="9"/>
        <i x="10"/>
        <i x="11"/>
        <i x="12"/>
        <i x="13"/>
        <i x="14"/>
        <i x="15"/>
        <i x="16"/>
        <i x="17"/>
        <i x="18"/>
        <i x="19"/>
        <i x="20"/>
        <i x="21"/>
        <i x="22"/>
        <i x="23"/>
        <i x="24"/>
        <i x="25"/>
        <i x="26"/>
        <i x="27"/>
        <i x="28"/>
        <i x="29"/>
        <i x="30"/>
        <i x="31" s="1"/>
        <i x="32"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Heading" xr10:uid="{00000000-0014-0000-FFFF-FFFF01000000}" cache="Slicer_Heading" caption="JASC Code" columnCount="2" rowHeight="241300"/>
</slic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
  <sheetViews>
    <sheetView showGridLines="0" zoomScale="40" zoomScaleNormal="40" workbookViewId="0"/>
  </sheetViews>
  <sheetFormatPr defaultRowHeight="14.4" x14ac:dyDescent="0.3"/>
  <sheetData/>
  <pageMargins left="0.7" right="0.7" top="0.75" bottom="0.75" header="0.3" footer="0.3"/>
  <pageSetup paperSize="3" scale="47" orientation="landscape" verticalDpi="598"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Q517"/>
  <sheetViews>
    <sheetView showGridLines="0" zoomScale="90" zoomScaleNormal="90" workbookViewId="0">
      <pane ySplit="4" topLeftCell="A5" activePane="bottomLeft" state="frozen"/>
      <selection pane="bottomLeft" activeCell="B8" sqref="B8"/>
    </sheetView>
  </sheetViews>
  <sheetFormatPr defaultColWidth="9.109375" defaultRowHeight="14.4" x14ac:dyDescent="0.3"/>
  <cols>
    <col min="1" max="1" width="69.109375" customWidth="1"/>
    <col min="2" max="2" width="57.33203125" customWidth="1"/>
    <col min="3" max="9" width="6.44140625" customWidth="1"/>
    <col min="10" max="10" width="2.88671875" customWidth="1"/>
    <col min="11" max="11" width="71" customWidth="1"/>
    <col min="12" max="12" width="5.33203125" bestFit="1" customWidth="1"/>
    <col min="15" max="15" width="30.5546875" hidden="1" customWidth="1"/>
    <col min="16" max="17" width="9.109375" hidden="1" customWidth="1"/>
  </cols>
  <sheetData>
    <row r="1" spans="1:17" ht="32.25" customHeight="1" x14ac:dyDescent="0.3">
      <c r="A1" s="9" t="s">
        <v>0</v>
      </c>
      <c r="K1" s="28"/>
    </row>
    <row r="2" spans="1:17" ht="135.75" customHeight="1" x14ac:dyDescent="0.3">
      <c r="A2" s="7" t="s">
        <v>1</v>
      </c>
      <c r="B2" s="8" t="s">
        <v>2</v>
      </c>
      <c r="I2" s="28" t="s">
        <v>3</v>
      </c>
      <c r="K2" s="28"/>
    </row>
    <row r="3" spans="1:17" x14ac:dyDescent="0.3">
      <c r="A3" s="6"/>
    </row>
    <row r="4" spans="1:17" x14ac:dyDescent="0.3">
      <c r="A4" s="6"/>
      <c r="B4" s="12"/>
      <c r="C4" s="13" t="s">
        <v>4</v>
      </c>
      <c r="D4" s="13" t="s">
        <v>5</v>
      </c>
      <c r="E4" s="13" t="s">
        <v>6</v>
      </c>
      <c r="F4" s="14" t="s">
        <v>7</v>
      </c>
      <c r="G4" s="13" t="s">
        <v>8</v>
      </c>
      <c r="H4" s="12" t="s">
        <v>9</v>
      </c>
      <c r="K4" s="16"/>
    </row>
    <row r="5" spans="1:17" x14ac:dyDescent="0.3">
      <c r="A5" s="6"/>
      <c r="B5" s="23" t="s">
        <v>955</v>
      </c>
      <c r="C5" s="38">
        <v>1</v>
      </c>
      <c r="D5" s="38">
        <v>1</v>
      </c>
      <c r="E5" s="38">
        <v>1</v>
      </c>
      <c r="F5" s="38">
        <v>1</v>
      </c>
      <c r="G5" s="38">
        <v>1</v>
      </c>
      <c r="H5" s="38">
        <v>0</v>
      </c>
      <c r="J5" s="10"/>
      <c r="K5" s="8"/>
      <c r="O5" t="s">
        <v>11</v>
      </c>
    </row>
    <row r="6" spans="1:17" x14ac:dyDescent="0.3">
      <c r="A6" s="6"/>
      <c r="B6" s="13" t="s">
        <v>1008</v>
      </c>
      <c r="C6" s="15">
        <v>1</v>
      </c>
      <c r="D6" s="15">
        <v>0</v>
      </c>
      <c r="E6" s="15">
        <v>0</v>
      </c>
      <c r="F6" s="15">
        <v>0</v>
      </c>
      <c r="G6" s="15">
        <v>0</v>
      </c>
      <c r="H6" s="15">
        <v>0</v>
      </c>
      <c r="K6" s="8"/>
      <c r="O6" t="str">
        <f>Data!D2</f>
        <v>2300 COMMUNICATION SYSTEM</v>
      </c>
      <c r="Q6" t="str">
        <f>Data!K2</f>
        <v>The units and components furnishing a means of communicating from one part of the aircraft to another and between the aircraft or ground stations, includes voice, data, continuous wave (C-W) communicating components, passenger announcement systems, intercom, inflight telephones, and tape reproducers-record player. Use this code when insufficient information is reported to file in a more specific JASC 2300 series code. Also for reports of units or parts common to more than one communication system.</v>
      </c>
    </row>
    <row r="7" spans="1:17" x14ac:dyDescent="0.3">
      <c r="A7" s="6"/>
      <c r="B7" s="13" t="s">
        <v>1009</v>
      </c>
      <c r="C7" s="15">
        <v>1</v>
      </c>
      <c r="D7" s="15">
        <v>0</v>
      </c>
      <c r="E7" s="15">
        <v>0</v>
      </c>
      <c r="F7" s="15">
        <v>0</v>
      </c>
      <c r="G7" s="15">
        <v>0</v>
      </c>
      <c r="H7" s="15">
        <v>0</v>
      </c>
      <c r="K7" s="8"/>
      <c r="O7" t="str">
        <f>Data!D3</f>
        <v>2310 HF COMMUNICATION SYSTEM</v>
      </c>
      <c r="Q7" t="str">
        <f>Data!K3</f>
        <v>The system*** parts and circuitry including the receiver, transmitter, and antenna used exclusively in the high frequency (HF) communications.</v>
      </c>
    </row>
    <row r="8" spans="1:17" x14ac:dyDescent="0.3">
      <c r="A8" s="6"/>
      <c r="B8" s="19" t="s">
        <v>1010</v>
      </c>
      <c r="C8" s="15">
        <v>0</v>
      </c>
      <c r="D8" s="15">
        <v>0</v>
      </c>
      <c r="E8" s="15">
        <v>0</v>
      </c>
      <c r="F8" s="15">
        <v>0</v>
      </c>
      <c r="G8" s="15">
        <v>0</v>
      </c>
      <c r="H8" s="15">
        <v>0</v>
      </c>
      <c r="J8" s="11"/>
      <c r="K8" s="8"/>
      <c r="O8" t="str">
        <f>Data!D4</f>
        <v>2311 UHF COMMUNICATION SYSTEMS</v>
      </c>
      <c r="Q8" t="str">
        <f>Data!K4</f>
        <v>The system parts and circuitry including the receiver, transmitter, and antenna used exclusively for ultra high frequency (UHF) communications.</v>
      </c>
    </row>
    <row r="9" spans="1:17" ht="57.6" x14ac:dyDescent="0.3">
      <c r="A9" s="6"/>
      <c r="B9" s="40" t="s">
        <v>1007</v>
      </c>
      <c r="C9" s="15"/>
      <c r="D9" s="15"/>
      <c r="E9" s="15"/>
      <c r="F9" s="15"/>
      <c r="G9" s="15"/>
      <c r="H9" s="15"/>
      <c r="K9" s="8"/>
      <c r="O9" t="str">
        <f>Data!D5</f>
        <v>2312 VHF COMMUNICATION SYSTEMS</v>
      </c>
      <c r="Q9" t="str">
        <f>Data!K5</f>
        <v>The system parts and circuitry including the receiver, transmitter, and antenna used exclusively for very high frequency (VHF) communications.</v>
      </c>
    </row>
    <row r="10" spans="1:17" x14ac:dyDescent="0.3">
      <c r="A10" s="6"/>
      <c r="B10" s="41"/>
      <c r="C10" s="15">
        <v>0</v>
      </c>
      <c r="D10" s="15">
        <v>0</v>
      </c>
      <c r="E10" s="15">
        <v>0</v>
      </c>
      <c r="F10" s="15">
        <v>0</v>
      </c>
      <c r="G10" s="15">
        <v>0</v>
      </c>
      <c r="H10" s="15">
        <v>0</v>
      </c>
      <c r="K10" s="8"/>
      <c r="O10" t="str">
        <f>Data!D6</f>
        <v>2320 DATA TRANSMISSION AUTO CALL</v>
      </c>
      <c r="Q10" t="str">
        <f>Data!K6</f>
        <v>The system components and parts which presents data derived from pulse coded transmissions. Includes "selective calling" (SELCAL), "aircraft communications addressing and reporting system" (ACARS), teleprinter, etc.</v>
      </c>
    </row>
    <row r="11" spans="1:17" x14ac:dyDescent="0.3">
      <c r="A11" s="6"/>
      <c r="B11" s="13" t="s">
        <v>1011</v>
      </c>
      <c r="C11" s="15">
        <v>1</v>
      </c>
      <c r="D11" s="15">
        <v>1</v>
      </c>
      <c r="E11" s="15">
        <v>1</v>
      </c>
      <c r="F11" s="15">
        <v>1</v>
      </c>
      <c r="G11" s="15">
        <v>1</v>
      </c>
      <c r="H11" s="15">
        <v>0</v>
      </c>
      <c r="K11" s="8"/>
      <c r="O11" t="str">
        <f>Data!D7</f>
        <v>2330 ENTERTAINMENT SYSTEMS</v>
      </c>
      <c r="Q11" t="str">
        <f>Data!K7</f>
        <v>For reports on passenger entertainment system or components such as amplifier, cassette recorder player, control panel, speaker, video equipment, etc.</v>
      </c>
    </row>
    <row r="12" spans="1:17" x14ac:dyDescent="0.3">
      <c r="A12" s="6"/>
      <c r="B12" s="19" t="s">
        <v>1012</v>
      </c>
      <c r="C12" s="15">
        <v>1</v>
      </c>
      <c r="D12" s="15">
        <v>1</v>
      </c>
      <c r="E12" s="15">
        <v>1</v>
      </c>
      <c r="F12" s="15">
        <v>1</v>
      </c>
      <c r="G12" s="15">
        <v>1</v>
      </c>
      <c r="H12" s="15">
        <v>0</v>
      </c>
      <c r="I12" s="18" t="s">
        <v>12</v>
      </c>
      <c r="K12" s="8"/>
      <c r="O12" t="str">
        <f>Data!D8</f>
        <v>2340 INTERPHONE PASSENGER SYSTEMS</v>
      </c>
      <c r="Q12" t="str">
        <f>Data!K8</f>
        <v>For reports on the interphone/passenger announcement (PA) system, including the amplifier used for communication by flight and ground personnel to communicate between areas on the aircraft.</v>
      </c>
    </row>
    <row r="13" spans="1:17" x14ac:dyDescent="0.3">
      <c r="A13" s="6"/>
      <c r="B13" s="19" t="s">
        <v>1013</v>
      </c>
      <c r="C13" s="15">
        <v>1</v>
      </c>
      <c r="D13" s="15">
        <v>1</v>
      </c>
      <c r="E13" s="15">
        <v>1</v>
      </c>
      <c r="F13" s="15">
        <v>1</v>
      </c>
      <c r="G13" s="15">
        <v>1</v>
      </c>
      <c r="H13" s="15">
        <v>0</v>
      </c>
      <c r="K13" s="8"/>
      <c r="O13" t="str">
        <f>Data!D9</f>
        <v>2350 AUDIO INTEGRATING SYSTEM</v>
      </c>
      <c r="Q13" t="str">
        <f>Data!K9</f>
        <v>For reports of the system components and parts including the control panel and amplifier which controls output of communications and navigation receivers into flight crew headphones and speakers. Also includes output from microphones into communications transmitters. Typical parts are microphones, cockpit speakers, and headphones, etc.</v>
      </c>
    </row>
    <row r="14" spans="1:17" x14ac:dyDescent="0.3">
      <c r="A14" s="6"/>
      <c r="B14" s="19" t="s">
        <v>1014</v>
      </c>
      <c r="C14" s="15">
        <v>1</v>
      </c>
      <c r="D14" s="15">
        <v>1</v>
      </c>
      <c r="E14" s="15">
        <v>1</v>
      </c>
      <c r="F14" s="15">
        <v>1</v>
      </c>
      <c r="G14" s="15">
        <v>1</v>
      </c>
      <c r="H14" s="15">
        <v>0</v>
      </c>
      <c r="K14" s="8"/>
      <c r="O14" t="str">
        <f>Data!D10</f>
        <v>2360 STATIC DISCHARGE SYSTEM</v>
      </c>
      <c r="Q14" t="str">
        <f>Data!K10</f>
        <v>The parts dissipating static electricity. Does not include bonding straps on engine or airframe used to assure paths for DC current, which are filed in JASC code 2430. Typical parts are wick, bonding strap, etc.</v>
      </c>
    </row>
    <row r="15" spans="1:17" x14ac:dyDescent="0.3">
      <c r="A15" s="6"/>
      <c r="B15" s="13" t="s">
        <v>1015</v>
      </c>
      <c r="C15" s="15">
        <v>1</v>
      </c>
      <c r="D15" s="15">
        <v>1</v>
      </c>
      <c r="E15" s="15">
        <v>1</v>
      </c>
      <c r="F15" s="15">
        <v>1</v>
      </c>
      <c r="G15" s="15">
        <v>1</v>
      </c>
      <c r="H15" s="15">
        <v>0</v>
      </c>
      <c r="K15" s="8"/>
      <c r="O15" t="str">
        <f>Data!D11</f>
        <v>2370 AUDIO/ VIDEO MONITORING</v>
      </c>
      <c r="Q15" t="str">
        <f>Data!K11</f>
        <v>For reports on installations that record or monitor crew or passenger conversation or movement for security or safety purposes. Includes voice recorder, television, monitor, etc.</v>
      </c>
    </row>
    <row r="16" spans="1:17" x14ac:dyDescent="0.3">
      <c r="A16" s="6"/>
      <c r="B16" s="13" t="s">
        <v>1016</v>
      </c>
      <c r="C16" s="15">
        <v>1</v>
      </c>
      <c r="D16" s="15">
        <v>1</v>
      </c>
      <c r="E16" s="15">
        <v>1</v>
      </c>
      <c r="F16" s="15">
        <v>1</v>
      </c>
      <c r="G16" s="15">
        <v>1</v>
      </c>
      <c r="H16" s="15">
        <v>0</v>
      </c>
      <c r="K16" s="8"/>
      <c r="O16" t="str">
        <f>Data!D12</f>
        <v>2397 COMMUNICATION SYSTEM WIRING</v>
      </c>
      <c r="Q16" t="str">
        <f>Data!K12</f>
        <v>For reports indicating a problem with wiring specific to the Communications Systems.</v>
      </c>
    </row>
    <row r="17" spans="1:17" x14ac:dyDescent="0.3">
      <c r="A17" s="6"/>
      <c r="B17" s="13" t="s">
        <v>1017</v>
      </c>
      <c r="C17" s="15">
        <v>1</v>
      </c>
      <c r="D17" s="15">
        <v>1</v>
      </c>
      <c r="E17" s="15">
        <v>1</v>
      </c>
      <c r="F17" s="15">
        <v>1</v>
      </c>
      <c r="G17" s="15">
        <v>1</v>
      </c>
      <c r="H17" s="15">
        <v>0</v>
      </c>
      <c r="K17" s="8"/>
      <c r="O17" t="str">
        <f>Data!D13</f>
        <v>23 SPECIAL CONDITION</v>
      </c>
      <c r="Q17" t="str">
        <f>Data!K13</f>
        <v xml:space="preserve"> </v>
      </c>
    </row>
    <row r="18" spans="1:17" x14ac:dyDescent="0.3">
      <c r="A18" s="6"/>
      <c r="B18" s="19" t="s">
        <v>1018</v>
      </c>
      <c r="C18" s="15">
        <v>1</v>
      </c>
      <c r="D18" s="15">
        <v>1</v>
      </c>
      <c r="E18" s="15">
        <v>1</v>
      </c>
      <c r="F18" s="15">
        <v>1</v>
      </c>
      <c r="G18" s="15">
        <v>1</v>
      </c>
      <c r="H18" s="15">
        <v>0</v>
      </c>
      <c r="O18" t="str">
        <f>Data!D14</f>
        <v>23 EQUIVALENT LEVEL OF SAFETY (ELOS)</v>
      </c>
      <c r="Q18" t="str">
        <f>Data!K14</f>
        <v xml:space="preserve"> </v>
      </c>
    </row>
    <row r="19" spans="1:17" x14ac:dyDescent="0.3">
      <c r="A19" s="6"/>
      <c r="B19" s="13" t="s">
        <v>1019</v>
      </c>
      <c r="C19" s="15">
        <v>1</v>
      </c>
      <c r="D19" s="15">
        <v>1</v>
      </c>
      <c r="E19" s="15">
        <v>1</v>
      </c>
      <c r="F19" s="15">
        <v>1</v>
      </c>
      <c r="G19" s="15">
        <v>1</v>
      </c>
      <c r="H19" s="15">
        <v>0</v>
      </c>
      <c r="O19" t="str">
        <f>Data!D15</f>
        <v>23 SPECIAL PROCESSES**</v>
      </c>
      <c r="Q19" t="str">
        <f>Data!K15</f>
        <v>The category and criticality for a part remains unaffected by the manufacturing or fabrication method, including special processes.  For example, a category 2 part requiring a special manufacturing process to meet specifications, will retain its category 2 level.</v>
      </c>
    </row>
    <row r="20" spans="1:17" x14ac:dyDescent="0.3">
      <c r="A20" s="6"/>
      <c r="O20" t="str">
        <f>Data!D16</f>
        <v>2400 ELECTRICAL POWER SYSTEM</v>
      </c>
      <c r="Q20" t="str">
        <f>Data!K16</f>
        <v>The electrical units and components that generate, control, and supply AC/DC electrical power for other systems through the secondary busses. For reports on electric power generating system parts and circuitry other than major components reported with insufficient information to file in a specific JASC 2400 series code. Typical parts are circuit breaker, relay, connector, resistor, wire bundles, switches, etc.</v>
      </c>
    </row>
    <row r="21" spans="1:17" x14ac:dyDescent="0.3">
      <c r="A21" s="6"/>
      <c r="I21" s="17"/>
      <c r="O21" t="str">
        <f>Data!D17</f>
        <v>2410 ALTERNATOR/GENERATOR DRIVE</v>
      </c>
      <c r="Q21" t="str">
        <f>Data!K17</f>
        <v>For reports on alternator and generator drives mounted on reciprocating "opposed" type engines. Does not include alternator cases. Typical parts are bracket, pulley, belt, link, idler pulley, bolt, drive shaft and gears that stay with the alternator. Also for reports on constant speed drive (CSD) unit mounted on turbine engines to drive alternating current (AC) producing alternators at a predetermined and constant RPM. Typical parts are shaft seal, shaft, etc.</v>
      </c>
    </row>
    <row r="22" spans="1:17" x14ac:dyDescent="0.3">
      <c r="A22" s="6"/>
      <c r="O22" t="str">
        <f>Data!D18</f>
        <v>2420 AC GENERATION SYSTEMS</v>
      </c>
      <c r="Q22" t="str">
        <f>Data!K18</f>
        <v>For reports of system parts other than the alternator, regulator, AC inverter or phase adapter generating an alternating current for aircraft which incorporate an alternating current electrical system. Used primarily with large, turbine engine powered aircraft. Does not include the using systems.</v>
      </c>
    </row>
    <row r="23" spans="1:17" x14ac:dyDescent="0.3">
      <c r="A23" s="6"/>
      <c r="O23" t="str">
        <f>Data!D19</f>
        <v>2421 AC GENERATOR ALTERNATOR</v>
      </c>
      <c r="Q23" t="str">
        <f>Data!K19</f>
        <v>The engine driven component that generates alternating current (AC) for aircraft with AC electrical systems. Does not include AC alternators on light piston-engine power aircraft with direct current (DC) electrical systems. Does not include single units used for both engine starting and electric power generating. Typical parts are bearing, shaft, housing, and integrated drive generator (IDG) which contains both AC and DC generators.</v>
      </c>
    </row>
    <row r="24" spans="1:17" x14ac:dyDescent="0.3">
      <c r="A24" s="6"/>
      <c r="O24" t="str">
        <f>Data!D20</f>
        <v>2422 AC INVERTER</v>
      </c>
      <c r="Q24" t="str">
        <f>Data!K20</f>
        <v xml:space="preserve">The component which converts direct current to alternating current. </v>
      </c>
    </row>
    <row r="25" spans="1:17" x14ac:dyDescent="0.3">
      <c r="A25" s="6"/>
      <c r="O25" t="str">
        <f>Data!D21</f>
        <v>2423 PHASE ADAPTER</v>
      </c>
      <c r="Q25" t="str">
        <f>Data!K21</f>
        <v>The component used to change the alternating current (AC) phase of output for specific using equipment.</v>
      </c>
    </row>
    <row r="26" spans="1:17" x14ac:dyDescent="0.3">
      <c r="A26" s="6"/>
      <c r="O26" t="str">
        <f>Data!D22</f>
        <v>2424 AC REGULATOR</v>
      </c>
      <c r="Q26" t="str">
        <f>Data!K22</f>
        <v>The component that regulates the AC voltage from the alternator-generator to maintain a set voltage output for the using systems (i.e., generator control unit</v>
      </c>
    </row>
    <row r="27" spans="1:17" x14ac:dyDescent="0.3">
      <c r="A27" s="6"/>
      <c r="O27" t="str">
        <f>Data!D23</f>
        <v>2425 AC INDICATING SYSTEM</v>
      </c>
      <c r="Q27" t="str">
        <f>Data!K23</f>
        <v>The equipment indicating, voltage, current flow, and system faults in the AC power systems.</v>
      </c>
    </row>
    <row r="28" spans="1:17" x14ac:dyDescent="0.3">
      <c r="A28" s="6"/>
      <c r="O28" t="str">
        <f>Data!D24</f>
        <v>2430 DC GENERATING SYSTEM</v>
      </c>
      <c r="Q28" t="str">
        <f>Data!K24</f>
        <v>The system parts and circuitry other than the generator/alternator and DC generation system regulator used to generate a direct current (DC); or from an alternator, the output of which is rectified to DC. Typical parts are relay, switch, connector, terminal, sensor, reverse current relay, etc. Such systems are more prevalent on light single and twin-engine aircraft.</v>
      </c>
    </row>
    <row r="29" spans="1:17" x14ac:dyDescent="0.3">
      <c r="A29" s="6"/>
      <c r="O29" t="str">
        <f>Data!D25</f>
        <v>2431 BATTERY OVERHEAT WARNING SYSTEM▲</v>
      </c>
      <c r="Q29" t="str">
        <f>Data!K25</f>
        <v xml:space="preserve">The system parts that sense and warn/indicate of a battery overtemperature condition. Typical parts are sensor, lamp, gauge, etc. </v>
      </c>
    </row>
    <row r="30" spans="1:17" x14ac:dyDescent="0.3">
      <c r="A30" s="6"/>
      <c r="O30" t="str">
        <f>Data!D26</f>
        <v>2432 BATTERY CHARGER SYSTEM ▲</v>
      </c>
      <c r="Q30" t="str">
        <f>Data!K26</f>
        <v xml:space="preserve">The component providing a source of DC voltage and current flow independent of rotating generators and alternators. Typical parts are battery charger, cell, case, post, etc. </v>
      </c>
    </row>
    <row r="31" spans="1:17" x14ac:dyDescent="0.3">
      <c r="A31" s="6"/>
      <c r="I31" s="17"/>
      <c r="O31" t="str">
        <f>Data!D27</f>
        <v>2433 DC RECTIFIER CONVERTER</v>
      </c>
      <c r="Q31" t="str">
        <f>Data!K27</f>
        <v xml:space="preserve">The component which converts AC current for the using systems. </v>
      </c>
    </row>
    <row r="32" spans="1:17" x14ac:dyDescent="0.3">
      <c r="A32" s="6"/>
      <c r="O32" t="str">
        <f>Data!D28</f>
        <v>2434 DC GENERATOR ALTERNATOR</v>
      </c>
      <c r="Q32" t="str">
        <f>Data!K28</f>
        <v xml:space="preserve">The engine driven component generating a direct current (DC) or a rectified alternating current for aircraft with DC electrical systems. For reports of alternators on light aircraft with piston engines. Does not include mounting brackets, drive belts and pulleys external to the unit. Typical parts are bearing, housing, coupling, fan, capacitor, drive, brush, seal, clutch, armature and bell, shaft, field winding, case bolt, ground stud, etc. </v>
      </c>
    </row>
    <row r="33" spans="1:17" x14ac:dyDescent="0.3">
      <c r="A33" s="6"/>
      <c r="O33" t="str">
        <f>Data!D29</f>
        <v>2435 STARTER GENERATOR</v>
      </c>
      <c r="Q33" t="str">
        <f>Data!K29</f>
        <v xml:space="preserve">The single component used for both engine starting and direct current generation on turbine engines. Typical parts are bearing, shaft, brush, fan, retainer ring, armature, brush, housing, end bell, terminal, etc. </v>
      </c>
    </row>
    <row r="34" spans="1:17" x14ac:dyDescent="0.3">
      <c r="A34" s="6"/>
      <c r="O34" t="str">
        <f>Data!D30</f>
        <v>2436 DC REGULATOR</v>
      </c>
      <c r="Q34" t="str">
        <f>Data!K30</f>
        <v xml:space="preserve">The component that regulates direct current voltage from a generator or alternator. </v>
      </c>
    </row>
    <row r="35" spans="1:17" x14ac:dyDescent="0.3">
      <c r="A35" s="6"/>
      <c r="O35" t="str">
        <f>Data!D31</f>
        <v>2437 DC INDICATING SYSTEM</v>
      </c>
      <c r="Q35" t="str">
        <f>Data!K31</f>
        <v xml:space="preserve">The equipment indicating voltage, current flow, and system faults in the DC power systems. </v>
      </c>
    </row>
    <row r="36" spans="1:17" x14ac:dyDescent="0.3">
      <c r="O36" t="str">
        <f>Data!D32</f>
        <v>2440 EXTERNAL POWER SYSTEM</v>
      </c>
      <c r="Q36" t="str">
        <f>Data!K32</f>
        <v xml:space="preserve">The electrical system within the aircraft which is used to connect external power to the aircraft's electrical system. Does not include the external power supply units. Typical parts are receptacle, switch, indicator lamp, etc. </v>
      </c>
    </row>
    <row r="37" spans="1:17" x14ac:dyDescent="0.3">
      <c r="O37" t="str">
        <f>Data!D33</f>
        <v>2450 AC POWER DISTRIBUTION SYSTEM</v>
      </c>
      <c r="Q37" t="str">
        <f>Data!K33</f>
        <v>The electrical system providing for connection of AC power to using systems. Does not include the using system. Typical parts are main and secondary system buss, circuit breaker, limiter, jumper, load meter switch, etc.</v>
      </c>
    </row>
    <row r="38" spans="1:17" x14ac:dyDescent="0.3">
      <c r="O38" t="str">
        <f>Data!D34</f>
        <v>2460 DC POWER DISTRIBUTION SYSTEM</v>
      </c>
      <c r="Q38" t="str">
        <f>Data!K34</f>
        <v xml:space="preserve">The electrical system which provides for connection of DC power to using systems. Does not include using system. Typical parts are main and secondary system buss, circuit breaker, buss tie breaker, limiter, jumper, load motor switch, etc. </v>
      </c>
    </row>
    <row r="39" spans="1:17" x14ac:dyDescent="0.3">
      <c r="I39" s="17"/>
      <c r="O39" t="str">
        <f>Data!D35</f>
        <v>2497 ELECTRICAL POWER SYSTEM WIRING</v>
      </c>
      <c r="Q39" t="str">
        <f>Data!K35</f>
        <v>For reports indicating a problem with wiring specific to the Electrical Power Systems not reportable in the Power Distribution Systems.</v>
      </c>
    </row>
    <row r="40" spans="1:17" x14ac:dyDescent="0.3">
      <c r="O40" t="str">
        <f>Data!D36</f>
        <v>24 SPECIAL CONDITION</v>
      </c>
      <c r="Q40" t="str">
        <f>Data!K36</f>
        <v xml:space="preserve"> </v>
      </c>
    </row>
    <row r="41" spans="1:17" x14ac:dyDescent="0.3">
      <c r="O41" t="str">
        <f>Data!D37</f>
        <v>24 EQUIVALENT LEVEL OF SAFETY (ELOS)</v>
      </c>
      <c r="Q41" t="str">
        <f>Data!K37</f>
        <v xml:space="preserve"> </v>
      </c>
    </row>
    <row r="42" spans="1:17" x14ac:dyDescent="0.3">
      <c r="O42" t="str">
        <f>Data!D38</f>
        <v>24 SPECIAL PROCESSES**</v>
      </c>
      <c r="Q42" t="str">
        <f>Data!K38</f>
        <v>The category and criticality for a part remains unaffected by the manufacturing or fabrication method, including special processes.  For example, a category 2 part requiring a special manufacturing process to meet specifications, will retain its category 2 level.</v>
      </c>
    </row>
    <row r="43" spans="1:17" x14ac:dyDescent="0.3">
      <c r="O43" t="str">
        <f>Data!D39</f>
        <v>2600 FIRE PROTECTION SYSTEM</v>
      </c>
      <c r="Q43" t="str">
        <f>Data!K39</f>
        <v xml:space="preserve">The fixed and portable units and components which detect and indicate fire or smoke, and store and distribute fire extinguishing agent to all protected areas of the aircraft. For reports of a general nature with insufficient information to file in a more specific JASC 2600 series code. </v>
      </c>
    </row>
    <row r="44" spans="1:17" x14ac:dyDescent="0.3">
      <c r="O44" t="str">
        <f>Data!D40</f>
        <v>2610 DETECTION SYSTEM</v>
      </c>
      <c r="Q44" t="str">
        <f>Data!K40</f>
        <v>The system used to sense and indicate the presence of overheat or fire in all protected areas. Reporting the specific location of the defective part is essential. Use this code when there is insufficient information to file in a more specific JASC 2610 series code.</v>
      </c>
    </row>
    <row r="45" spans="1:17" x14ac:dyDescent="0.3">
      <c r="O45" t="str">
        <f>Data!D41</f>
        <v>2611 SMOKE DETECTION</v>
      </c>
      <c r="Q45" t="str">
        <f>Data!K41</f>
        <v>The system used to sense and indicate the presence of smoke in all protected areas of the aircraft. Reporting the specific location of a defective part is essential. Typical parts are detector, sensor, wiring, relay, amplifier, test circuit, etc.</v>
      </c>
    </row>
    <row r="46" spans="1:17" x14ac:dyDescent="0.3">
      <c r="O46" t="str">
        <f>Data!D42</f>
        <v>2612 FIRE PROTECTION</v>
      </c>
      <c r="Q46" t="str">
        <f>Data!K42</f>
        <v>The system used to sense and indicate the presence of fire in all protected areas of the aircraft. Typical parts are detector, sensor, wiring, relay, amplifier, test circuit, etc. Reporting the specific location of a defective part is essential.</v>
      </c>
    </row>
    <row r="47" spans="1:17" x14ac:dyDescent="0.3">
      <c r="O47" t="str">
        <f>Data!D43</f>
        <v>2613 OVERHEAT DETECTION</v>
      </c>
      <c r="Q47" t="str">
        <f>Data!K43</f>
        <v>The system used to sense and indicate the presence of an overheat condition in all protected areas of the aircraft. Reporting the specific location of a defective part is essential. Typical parts are detector, sensor, wiring, relay, amplifier, test circuit, etc.</v>
      </c>
    </row>
    <row r="48" spans="1:17" x14ac:dyDescent="0.3">
      <c r="O48" t="str">
        <f>Data!D44</f>
        <v>2620 EXTINGUISHING SYSTEM</v>
      </c>
      <c r="Q48" t="str">
        <f>Data!K44</f>
        <v xml:space="preserve">For reports of the components and parts other than the fixed or portable bottles used to extinguish fire. Typical parts are valve, squib, control module, switch, tubing, etc. </v>
      </c>
    </row>
    <row r="49" spans="9:17" x14ac:dyDescent="0.3">
      <c r="O49" t="str">
        <f>Data!D45</f>
        <v>2621 FIRE BOTTLE FIXED</v>
      </c>
      <c r="Q49" t="str">
        <f>Data!K45</f>
        <v xml:space="preserve">The fixed fire bottle and associated parts that store extinguishing agent under pressure. Typical parts are bottle, cartridge, and bracket. </v>
      </c>
    </row>
    <row r="50" spans="9:17" x14ac:dyDescent="0.3">
      <c r="O50" t="str">
        <f>Data!D46</f>
        <v>2622 FIRE BOTTLE PORTABLE</v>
      </c>
      <c r="Q50" t="str">
        <f>Data!K46</f>
        <v xml:space="preserve">The portable fire extinguishes mounted within the flight compartment and cabin. </v>
      </c>
    </row>
    <row r="51" spans="9:17" x14ac:dyDescent="0.3">
      <c r="O51" t="str">
        <f>Data!D47</f>
        <v>2697 FIRE PROTECTION SYSTEM WIRING</v>
      </c>
      <c r="Q51" t="str">
        <f>Data!K47</f>
        <v xml:space="preserve">For reports indicating a problem with wiring specific to the Fire Protection System. </v>
      </c>
    </row>
    <row r="52" spans="9:17" x14ac:dyDescent="0.3">
      <c r="O52" t="str">
        <f>Data!D48</f>
        <v>26 SPECIAL CONDITION</v>
      </c>
      <c r="Q52" t="str">
        <f>Data!K48</f>
        <v xml:space="preserve"> </v>
      </c>
    </row>
    <row r="53" spans="9:17" x14ac:dyDescent="0.3">
      <c r="O53" t="str">
        <f>Data!D49</f>
        <v>26 EQUIVALENT LEVEL OF SAFETY (ELOS)</v>
      </c>
      <c r="Q53" t="str">
        <f>Data!K49</f>
        <v xml:space="preserve"> </v>
      </c>
    </row>
    <row r="54" spans="9:17" x14ac:dyDescent="0.3">
      <c r="O54" t="str">
        <f>Data!D50</f>
        <v>26 SPECIAL PROCESSES**</v>
      </c>
      <c r="Q54" t="str">
        <f>Data!K50</f>
        <v>The category and criticality for a part remains unaffected by the manufacturing or fabrication method, including special processes.  For example, a category 2 part requiring a special manufacturing process to meet specifications, will retain its category 2 level.</v>
      </c>
    </row>
    <row r="55" spans="9:17" x14ac:dyDescent="0.3">
      <c r="O55" t="str">
        <f>Data!D51</f>
        <v>2700 FLIGHT CONTROL SYSTEM ▲</v>
      </c>
      <c r="Q55" t="str">
        <f>Data!K51</f>
        <v xml:space="preserve">The units and components furnishing a means of manually controlling the flight attitude characteristics of the aircraft. Also includes the functioning and maintenance aspects of the flaps, spoilers and other control surfaces, but does not include the structure, which is covered in the Structures JASC Chapters 55 or 57. Use this code for reports of flight control problems of a general nature involving two or more systems, or that contain insufficient information to file in a more specific JASC 2700 series code. An example would be a cable defect reported without reference to the using system or an interconnect between two systems. Does not include rotorcraft flight controls, which are covered in the JASC Rotor Chapter 67. Typical parts are hydraulic boost system, controls, mounting brackets, etc. </v>
      </c>
    </row>
    <row r="56" spans="9:17" x14ac:dyDescent="0.3">
      <c r="O56" t="str">
        <f>Data!D52</f>
        <v>2701 CONTROL COLUMN SECTION ▲</v>
      </c>
      <c r="Q56" t="str">
        <f>Data!K52</f>
        <v xml:space="preserve">The component and associated parts mounted onto the control wheel, which transmits motion from the cockpit to connecting cables, pushrods, etc., to actuate the aileron and elevator, stabilator, ruddervator control surfaces. Includes control sticks in aircraft not equipped with control wheels. Typical parts are bearing, socket, guide, bushing, pulley bracket, sprocket, chain, stops, etc. </v>
      </c>
    </row>
    <row r="57" spans="9:17" x14ac:dyDescent="0.3">
      <c r="O57" t="str">
        <f>Data!D53</f>
        <v>2710 AILERON CONTROL SYSTEM ▲</v>
      </c>
      <c r="Q57" t="str">
        <f>Data!K53</f>
        <v xml:space="preserve">The system components and parts from the control column to the aileron surface that cause actuation (deflection). Includes manual and power assisted systems but does not include the autopilot actuation mechanism which is filed in JASC Chapter 22. Also includes brackets for the support or attachment of pulleys, pushrods, and bellcranks. Does not include control surface hinges or structure filed in JASC code 5700. Typical parts are actuator, valve, rod end, pulley, cable, bellcrank, turnbuckle, stops, etc. </v>
      </c>
    </row>
    <row r="58" spans="9:17" x14ac:dyDescent="0.3">
      <c r="O58" t="str">
        <f>Data!D54</f>
        <v>2711 AILERON TAB CONTROL SYSTEM ▲</v>
      </c>
      <c r="Q58" t="str">
        <f>Data!K54</f>
        <v xml:space="preserve">The system components and parts controlling movement and position of the trim tab on the aileron. Includes the cockpit control. Typical parts are jackscrew, cable, pulley, turnbuckle, stops, etc. </v>
      </c>
    </row>
    <row r="59" spans="9:17" x14ac:dyDescent="0.3">
      <c r="O59" t="str">
        <f>Data!D55</f>
        <v>2720 RUDDER CONTROL SYSTEM ▲</v>
      </c>
      <c r="Q59" t="str">
        <f>Data!K55</f>
        <v xml:space="preserve">The system components and parts from the cockpit pedals to the rudder surface which cause movement. Includes manual and power assisted systems other than the actuator and autopilot actuating mechanism. Also includes brackets for the support or attachment of pulleys, pushrods, and bellcranks. Does not include control surface hinges or structure (filed in JASC code 5540) or the yaw dampers (filed in JASC code 2210). Typical parts are cable, rod end, turnbuckle, bolt, pedal, spring, torque tube, control valve, stops, etc. </v>
      </c>
    </row>
    <row r="60" spans="9:17" x14ac:dyDescent="0.3">
      <c r="O60" t="str">
        <f>Data!D56</f>
        <v>2721 RUDDER TAB CONTROL SYSTEM ▲</v>
      </c>
      <c r="Q60" t="str">
        <f>Data!K56</f>
        <v xml:space="preserve">The system components and parts of the rudder trim control system, from the cockpit control to the rudder that causes deflection. Does not include hinges or structure, which are filed in JASC code 5543, or the yaw dampers, which are filed in JASC code 2210. Typical parts are actuator, actuator bracket, cable, pulley, chain, rod end, bellcrank, etc. </v>
      </c>
    </row>
    <row r="61" spans="9:17" x14ac:dyDescent="0.3">
      <c r="O61" t="str">
        <f>Data!D57</f>
        <v>2722 RUDDER ACTUATOR ▲</v>
      </c>
      <c r="Q61" t="str">
        <f>Data!K57</f>
        <v xml:space="preserve">The system components and parts which actuate the rudder. Typical parts are motor, actuator, actuator bracket, jackscrew, rod-end, seals, etc. </v>
      </c>
    </row>
    <row r="62" spans="9:17" x14ac:dyDescent="0.3">
      <c r="O62" t="str">
        <f>Data!D58</f>
        <v>2730 ELEVATOR CONTROL SYSTEM ▲</v>
      </c>
      <c r="Q62" t="str">
        <f>Data!K58</f>
        <v xml:space="preserve">The system components and parts including actuator from the control column to the elevators that cause movement. Includes control-actuating mechanism for "ruddervators" installed on "V" tail aircraft. Does not include hinges, structure, and balance weights filed in JASC code 5520, or the autopilot servo in JASC code 2216. Typical parts are torque tube, cable, rod end, stops, actuator, feel computer, bracket, control valve, bob weight, etc. </v>
      </c>
    </row>
    <row r="63" spans="9:17" x14ac:dyDescent="0.3">
      <c r="I63" s="17"/>
      <c r="O63" t="str">
        <f>Data!D59</f>
        <v>2731 ELEVATOR TAB CONTROL SYSTEM ▲</v>
      </c>
      <c r="Q63" t="str">
        <f>Data!K59</f>
        <v xml:space="preserve">The system components and parts from the cockpit trim control to the elevator, ruddervator or stabilator tab, which controls position and movement. Includes the manual and electrical trim system parts. Does not include the hinges or structure, which are filed in JASC code 5520, the balance weights in JASC code 5520, or the autopilot servo in JASC code 2216. Typical parts are jackscrew, cable, actuator, sensor, motor, chain, sprocket, indicator, etc. </v>
      </c>
    </row>
    <row r="64" spans="9:17" x14ac:dyDescent="0.3">
      <c r="O64" t="str">
        <f>Data!D60</f>
        <v>2740 STABILIZER CONTROL SYSTEM ▲</v>
      </c>
      <c r="Q64" t="str">
        <f>Data!K60</f>
        <v xml:space="preserve">The system components and parts from the cockpit control to the stabilizer, except the actuator which controls position of the horizontal stabilizer for pitch trim (usually found on high performance turbine powered aircraft). Also for stabilator control systems on aircraft utilizing a single horizontal tail surface for both the stabilizer and elevator. Does not include structure in JASC code 5511. Typical parts are cable, bellcrank, pulley, control valve, indicator, etc. </v>
      </c>
    </row>
    <row r="65" spans="15:17" x14ac:dyDescent="0.3">
      <c r="O65" t="str">
        <f>Data!D61</f>
        <v>2741 STABILIZER POSITION INDICATING</v>
      </c>
      <c r="Q65" t="str">
        <f>Data!K61</f>
        <v xml:space="preserve">The system components and parts that sense, transmit, and indicate relative position of movable stabilizers for purpose of pitch trim. Typical parts are indicators, transmitters, etc. </v>
      </c>
    </row>
    <row r="66" spans="15:17" x14ac:dyDescent="0.3">
      <c r="O66" t="str">
        <f>Data!D62</f>
        <v>2742 STABILIZER ACTUATOR ▲</v>
      </c>
      <c r="Q66" t="str">
        <f>Data!K62</f>
        <v xml:space="preserve">The component which actuates the horizontal stabilizer to infinite angles of incidence to provide pitch trim. Includes both manual and power assist types. Typical parts are actuator, actuator bracket, clutch, motor, seal, etc. </v>
      </c>
    </row>
    <row r="67" spans="15:17" x14ac:dyDescent="0.3">
      <c r="O67" t="str">
        <f>Data!D63</f>
        <v>2750 TE FLAP CONTROL SYSTEM ▲</v>
      </c>
      <c r="Q67" t="str">
        <f>Data!K63</f>
        <v xml:space="preserve">The system components and parts, except the actuator and position indicator which controls position and movement of wing trailing edge flaps. Does not include the structure, carriage, fittings, tracks and rollers which are filed in JASC code 5753; or the motor or actuator which causes movement of the flaps and are filed in JASC code 2752. Typical parts are control valve, switch, flow limiter, cable, torque tube, transmission, jackscrew, bypass valve, limit switch, return spring, buss cable, etc. </v>
      </c>
    </row>
    <row r="68" spans="15:17" x14ac:dyDescent="0.3">
      <c r="O68" t="str">
        <f>Data!D64</f>
        <v>2751 TE FLAP POSITION INDICATING SYSTEM</v>
      </c>
      <c r="Q68" t="str">
        <f>Data!K64</f>
        <v xml:space="preserve">The system components and parts that sense, transmit and indicate trailing edge flap position relative to the wing surface. Typical parts are indicator, transmitter, position module, asymmetry switch, and comparator, etc. </v>
      </c>
    </row>
    <row r="69" spans="15:17" x14ac:dyDescent="0.3">
      <c r="O69" t="str">
        <f>Data!D65</f>
        <v>2752 TE FLAP ACTUATOR</v>
      </c>
      <c r="Q69" t="str">
        <f>Data!K65</f>
        <v xml:space="preserve">The component which actuates the trailing edge flaps. Typical parts are motor, actuator, seal, jackscrew, rod end, actuator support fittings, etc. </v>
      </c>
    </row>
    <row r="70" spans="15:17" x14ac:dyDescent="0.3">
      <c r="O70" t="str">
        <f>Data!D66</f>
        <v>2760 DRAG CONTROL SYSTEM ▲</v>
      </c>
      <c r="Q70" t="str">
        <f>Data!K66</f>
        <v xml:space="preserve">The system components and parts other than actuator which controls position, movement, and indicate relative position of drag device and variable aerodynamic surfaces on the wing includes speed brake systems. Does not include structure and hinges filed in JASC code 5755. Typical parts are valve, hose, push rod, line, cable, indicator. </v>
      </c>
    </row>
    <row r="71" spans="15:17" x14ac:dyDescent="0.3">
      <c r="O71" t="str">
        <f>Data!D67</f>
        <v>2761 DRAG CONTROL ACTUATOR</v>
      </c>
      <c r="Q71" t="str">
        <f>Data!K67</f>
        <v xml:space="preserve">The components that actuates spoiler and speed brake surfaces on the wing for speed and lift reducing purposes. Typical parts are seal, rod end bearing, rod end, etc. </v>
      </c>
    </row>
    <row r="72" spans="15:17" x14ac:dyDescent="0.3">
      <c r="O72" t="str">
        <f>Data!D68</f>
        <v>2770 GUST LOCK DAMPER SYSTEM</v>
      </c>
      <c r="Q72" t="str">
        <f>Data!K68</f>
        <v xml:space="preserve">The system and components protecting flight control surfaces from movement and damage by wind gusts while the aircraft is on the ground. Includes cockpit controlled surface locks common in light aircraft and independent hydraulic gust damper units mounted at each flight control surface on large jet powered aircraft. Does not include the dampening feature of the flight control power boost systems, which are filed with the specific control system (i.e., rudder damper). Typical parts are damper, cylinder, seal, rod end, lock pin cable, etc. </v>
      </c>
    </row>
    <row r="73" spans="15:17" x14ac:dyDescent="0.3">
      <c r="O73" t="str">
        <f>Data!D69</f>
        <v>2780 LE SLAT CONTROL SYSTEM</v>
      </c>
      <c r="Q73" t="str">
        <f>Data!K69</f>
        <v>The system components and parts except the actuator and position indicating system that controls the position and movement of the wing leading edge devices used for lift augmenting. Does not include the structure, hinges, and parts that do not cause movement of the surface filed in JASC code 5754. Typical parts are leading edge flaps, variable opening wing slots, priority valve, switch, cable, pulley, actuator bracket, torque shaft, regulator, etc.</v>
      </c>
    </row>
    <row r="74" spans="15:17" x14ac:dyDescent="0.3">
      <c r="O74" t="str">
        <f>Data!D70</f>
        <v>2781 LE SLAT POSITION IND. SYSTEM</v>
      </c>
      <c r="Q74" t="str">
        <f>Data!K70</f>
        <v xml:space="preserve">The transmitter, indicator, warning lamps, and associated circuitry providing relative position information of wing leading edge devices to the flight crew. </v>
      </c>
    </row>
    <row r="75" spans="15:17" x14ac:dyDescent="0.3">
      <c r="O75" t="str">
        <f>Data!D71</f>
        <v>2782 LE SLAT ACTUATOR</v>
      </c>
      <c r="Q75" t="str">
        <f>Data!K71</f>
        <v xml:space="preserve">The component causing movement of the wing leading edge device control surfaces. Does not include related system or position indicating. Typical parts are actuator, actuator bracket, seal, etc. </v>
      </c>
    </row>
    <row r="76" spans="15:17" x14ac:dyDescent="0.3">
      <c r="O76" t="str">
        <f>Data!D72</f>
        <v>2797 FLIGHT CONTROL SYSTEM WIRING</v>
      </c>
      <c r="Q76" t="str">
        <f>Data!K72</f>
        <v xml:space="preserve">For reports indicating a problem with wiring specific to the Flight Control Systems. </v>
      </c>
    </row>
    <row r="77" spans="15:17" x14ac:dyDescent="0.3">
      <c r="O77" t="str">
        <f>Data!D73</f>
        <v>27 SPECIAL CONDITION</v>
      </c>
      <c r="Q77" t="str">
        <f>Data!K73</f>
        <v xml:space="preserve"> </v>
      </c>
    </row>
    <row r="78" spans="15:17" x14ac:dyDescent="0.3">
      <c r="O78" t="str">
        <f>Data!D74</f>
        <v>27 EQUIVALENT LEVEL OF SAFETY (ELOS)</v>
      </c>
      <c r="Q78" t="str">
        <f>Data!K74</f>
        <v xml:space="preserve"> </v>
      </c>
    </row>
    <row r="79" spans="15:17" x14ac:dyDescent="0.3">
      <c r="O79" t="str">
        <f>Data!D75</f>
        <v>27 SPECIAL PROCESSES**</v>
      </c>
      <c r="Q79" t="str">
        <f>Data!K75</f>
        <v>The category and criticality for a part remains unaffected by the manufacturing or fabrication method, including special processes.  For example, a category 2 part requiring a special manufacturing process to meet specifications, will retain its category 2 level.</v>
      </c>
    </row>
    <row r="80" spans="15:17" x14ac:dyDescent="0.3">
      <c r="O80" t="str">
        <f>Data!D76</f>
        <v>2800 AIRCRAFT FUEL SYSTEM ▲</v>
      </c>
      <c r="Q80" t="str">
        <f>Data!K76</f>
        <v xml:space="preserve">The units and components storing and delivering fuel to the engine. Includes the integral tank leak detection and sealing. Does not include the structure of integral, tip fuel tanks, fuel cell backing boards covered in the structures JASC Chapters 53 and 57, or the fuel flow rate sensing, transmitting, or indicating systems which are covered in JASC Chapter 73. Use this code for fuel system reports with insufficient information to file in a more specific JASC 2800 series code. This code is also used to report problems involving two or more aircraft fuel system JASC codes. </v>
      </c>
    </row>
    <row r="81" spans="15:17" x14ac:dyDescent="0.3">
      <c r="O81" t="str">
        <f>Data!D77</f>
        <v>2810 FUEL STORAGE ▲</v>
      </c>
      <c r="Q81" t="str">
        <f>Data!K77</f>
        <v xml:space="preserve">The portion of the fuel system used for the storage of fuel. Does not include defects in the wing primary structure of integral tanks. Typical parts are removable metal tank, tip tank, header tank, bladder fuel cell, tank interconnect lines, vent line, vent valve, drain valve, filler cap, filler neck, check valve, vent tube, cap seal, filler adapter, outlet fitting, screen, fueling panel, tank strap, sealant, etc. </v>
      </c>
    </row>
    <row r="82" spans="15:17" x14ac:dyDescent="0.3">
      <c r="O82" t="str">
        <f>Data!D78</f>
        <v>2820 AIRCRAFT FUEL DISTRIBUTION SYSTEM</v>
      </c>
      <c r="Q82" t="str">
        <f>Data!K78</f>
        <v xml:space="preserve">The portion of the aircraft fuel system other than selector valves, transfer valves, electric motor driven pumps used to distribute fuel from the tank outlet to the powerplant quick disconnect or up to the strainer unit. Includes the engine primer equipment, the switch that senses failure of a system pump, and the switch that automatically activates the boost pump. Typical parts are line, fitting, primer, nozzle, primer pump, actuating linkage for the fuel selector/shutoff valve, etc. </v>
      </c>
    </row>
    <row r="83" spans="15:17" x14ac:dyDescent="0.3">
      <c r="O83" t="str">
        <f>Data!D79</f>
        <v>2821 AIRCRAFT FUEL FILTER/STRAINER</v>
      </c>
      <c r="Q83" t="str">
        <f>Data!K79</f>
        <v xml:space="preserve">The component that filters unmetered fuel upstream of the engine fuel control/carburetor. Does not include the engine fuel metered control system filters (filed in JASC code 7300). Typical parts are screen, housing, bowl, gasket, plunger, stand pipe, etc. </v>
      </c>
    </row>
    <row r="84" spans="15:17" x14ac:dyDescent="0.3">
      <c r="O84" t="str">
        <f>Data!D80</f>
        <v>2822 FUEL BOOST PUMP ▲</v>
      </c>
      <c r="Q84" t="str">
        <f>Data!K80</f>
        <v xml:space="preserve">The electric motor/engine driven pumps providing fuel under pressure to the engine fuel control/carburetor for starting and emergency use. Includes parts of the pump, associated motor, and electrical circuitry/switch. Does not include pressure switch indicating system. Typical parts are housing, seal, motor, brush, bearing, connector, and fuel transfer pump, etc. </v>
      </c>
    </row>
    <row r="85" spans="15:17" x14ac:dyDescent="0.3">
      <c r="O85" t="str">
        <f>Data!D81</f>
        <v>2823 FUEL SELECTOR SHUT OFF VALVE ▲</v>
      </c>
      <c r="Q85" t="str">
        <f>Data!K81</f>
        <v xml:space="preserve">The component and associated controls and position indication units which provides for specific tank selection or shutting off flow to the engine. Typical parts are housing, rotor, handle, guard, seat, seal, selector valve, shutoff valve, spring, etc. </v>
      </c>
    </row>
    <row r="86" spans="15:17" x14ac:dyDescent="0.3">
      <c r="O86" t="str">
        <f>Data!D82</f>
        <v>2824 FUEL TRANSFER VALVE ▲</v>
      </c>
      <c r="Q86" t="str">
        <f>Data!K82</f>
        <v xml:space="preserve">The component and associated control linkage which provides for the transfer of fuel between tanks for crossfeeding to alternate engine fuel systems. Typical parts are, seal, housing, rotor, handle, transfer valve, etc. </v>
      </c>
    </row>
    <row r="87" spans="15:17" x14ac:dyDescent="0.3">
      <c r="O87" t="str">
        <f>Data!D83</f>
        <v>2830 FUEL DUMP SYSTEM ▲</v>
      </c>
      <c r="Q87" t="str">
        <f>Data!K83</f>
        <v xml:space="preserve">The system and components that provide for the jettison of fuel overboard during flight. Typical parts are valve, switch, dump chute, etc. </v>
      </c>
    </row>
    <row r="88" spans="15:17" x14ac:dyDescent="0.3">
      <c r="O88" t="str">
        <f>Data!D84</f>
        <v>2840 AIRCRAFT FUEL INDICATING SYSTEM</v>
      </c>
      <c r="Q88" t="str">
        <f>Data!K84</f>
        <v>For general reports pertaining to the aircraft fuel indicating systems, but with no specific reference to the transmitter (tank unit) or indicator. Does not include engine fuel pressure reports, which are filed in JASC code 7332, or flow indication system in JASC code 7331. Typical parts are circuit breaker, connector, pressure switch, indicator lights, dripstick, etc.</v>
      </c>
    </row>
    <row r="89" spans="15:17" x14ac:dyDescent="0.3">
      <c r="O89" t="str">
        <f>Data!D85</f>
        <v>2841 FUEL QUANTITY INDICATOR ▲</v>
      </c>
      <c r="Q89" t="str">
        <f>Data!K85</f>
        <v xml:space="preserve">The indicator and low level warning system used to indicate the quantity of fuel in the tanks. Typical parts are indicator, lamp, bulb, etc. </v>
      </c>
    </row>
    <row r="90" spans="15:17" x14ac:dyDescent="0.3">
      <c r="O90" t="str">
        <f>Data!D86</f>
        <v>2842 FUEL QUANTITY SENSOR</v>
      </c>
      <c r="Q90" t="str">
        <f>Data!K86</f>
        <v xml:space="preserve">The tank unit which measures and transmits a quantity level signal to the cockpit indicator. Typical parts are transmitter, float switch, probe, sensor, totalizer, tank unit float, gasket, etc. </v>
      </c>
    </row>
    <row r="91" spans="15:17" x14ac:dyDescent="0.3">
      <c r="O91" t="str">
        <f>Data!D87</f>
        <v>2843 FUEL TEMPERATURE INDICATOR</v>
      </c>
      <c r="Q91" t="str">
        <f>Data!K87</f>
        <v xml:space="preserve">The tank unit which measures the temperature of fuel in the tanks. </v>
      </c>
    </row>
    <row r="92" spans="15:17" x14ac:dyDescent="0.3">
      <c r="O92" t="str">
        <f>Data!D88</f>
        <v>2844 FUEL PRESSURE INDICATOR</v>
      </c>
      <c r="Q92" t="str">
        <f>Data!K88</f>
        <v xml:space="preserve">The tank unit which measures the pressure of fuel in the tanks. Typical parts are the pressure switch and indicator lights, etc. </v>
      </c>
    </row>
    <row r="93" spans="15:17" x14ac:dyDescent="0.3">
      <c r="O93" t="str">
        <f>Data!D89</f>
        <v>2897 FUEL SYSTEM WIRING</v>
      </c>
      <c r="Q93" t="str">
        <f>Data!K89</f>
        <v xml:space="preserve">For reports indicating a problem with wiring specific to the Fuel System. </v>
      </c>
    </row>
    <row r="94" spans="15:17" x14ac:dyDescent="0.3">
      <c r="O94" t="str">
        <f>Data!D90</f>
        <v>28 SPECIAL CONDITION</v>
      </c>
      <c r="Q94" t="str">
        <f>Data!K90</f>
        <v xml:space="preserve"> </v>
      </c>
    </row>
    <row r="95" spans="15:17" x14ac:dyDescent="0.3">
      <c r="O95" t="str">
        <f>Data!D91</f>
        <v>28 EQUIVALENT LEVEL OF SAFETY (ELOS)</v>
      </c>
      <c r="Q95" t="str">
        <f>Data!K91</f>
        <v xml:space="preserve"> </v>
      </c>
    </row>
    <row r="96" spans="15:17" x14ac:dyDescent="0.3">
      <c r="O96" t="str">
        <f>Data!D92</f>
        <v>28 SPECIAL PROCESSES**</v>
      </c>
      <c r="Q96" t="str">
        <f>Data!K92</f>
        <v>The category and criticality for a part remains unaffected by the manufacturing or fabrication method, including special processes.  For example, a category 2 part requiring a special manufacturing process to meet specifications, will retain its category 2 level.</v>
      </c>
    </row>
    <row r="97" spans="15:17" x14ac:dyDescent="0.3">
      <c r="O97" t="str">
        <f>Data!D93</f>
        <v>2900 HYDRAULIC POWER SYSTEM</v>
      </c>
      <c r="Q97" t="str">
        <f>Data!K93</f>
        <v xml:space="preserve">The units and components that furnish hydraulic fluid under pressure to a common point (manifold) for re-distribution to other defined systems. For miscellaneous system parts other than components listed under other specific JASC Chapter 29 codes. Also, for reports of units or parts common to two or more components. </v>
      </c>
    </row>
    <row r="98" spans="15:17" x14ac:dyDescent="0.3">
      <c r="O98" t="str">
        <f>Data!D94</f>
        <v>2910 HYDRAULIC SYSTEM MAIN ▲</v>
      </c>
      <c r="Q98" t="str">
        <f>Data!K94</f>
        <v xml:space="preserve">The portion of the main system which is used to store and deliver hydraulic fluid to the using system. Includes all hydraulic systems other than those designated emergency or standby. Does not include the supply valves to the using systems. Typical parts are tanks, accumulators, valves, pumps, levers, cables, line, hose, relief, shutoff vales, check valves, wiring, switches, external connectors, etc. </v>
      </c>
    </row>
    <row r="99" spans="15:17" x14ac:dyDescent="0.3">
      <c r="O99" t="str">
        <f>Data!D95</f>
        <v>2911 HYDRAULIC POWER ACCUMULATOR MAIN▲</v>
      </c>
      <c r="Q99" t="str">
        <f>Data!K95</f>
        <v xml:space="preserve">The component that provides for pressure surges to maintain a constant pressure in the system. Typical parts are accumulator, seal, end cap, air valve, etc. </v>
      </c>
    </row>
    <row r="100" spans="15:17" x14ac:dyDescent="0.3">
      <c r="O100" t="str">
        <f>Data!D96</f>
        <v>2912 HYDRAULIC FILTER MAIN</v>
      </c>
      <c r="Q100" t="str">
        <f>Data!K96</f>
        <v xml:space="preserve">The component which filters sediment from the hydraulic fluid in the main system. Typical parts are seal, gasket, housing, element, packing, etc. </v>
      </c>
    </row>
    <row r="101" spans="15:17" x14ac:dyDescent="0.3">
      <c r="O101" t="str">
        <f>Data!D97</f>
        <v>2913 HYDRAULIC PUMP (ELECT/ENG) MAIN ▲</v>
      </c>
      <c r="Q101" t="str">
        <f>Data!K97</f>
        <v>The component that provides hydraulic fluid pressure to using systems but does not include the using systems. Includes power packs incorporating integral pumps, electric motors, and solenoids used in certain light aircraft models. Also includes pumps such as those used in flight control systems on large aircraft. Typical parts are pump, motor, shaft, brush, solenoid, case, power pack, seal, switch, etc.</v>
      </c>
    </row>
    <row r="102" spans="15:17" x14ac:dyDescent="0.3">
      <c r="O102" t="str">
        <f>Data!D98</f>
        <v>2914 HYDRAULIC HAND PUMP MAIN</v>
      </c>
      <c r="Q102" t="str">
        <f>Data!K98</f>
        <v xml:space="preserve">The manually actuated pump for emergency system pressure. Typical parts are handle, lever, seal, etc. </v>
      </c>
    </row>
    <row r="103" spans="15:17" x14ac:dyDescent="0.3">
      <c r="O103" t="str">
        <f>Data!D99</f>
        <v>2915 HYDRAULIC PRESSURE RELIEF VALVE MAIN</v>
      </c>
      <c r="Q103" t="str">
        <f>Data!K99</f>
        <v xml:space="preserve">The unit which relieves system relief pressure at a preset pressure. Typical parts are seal, spring, housing, relief valve, etc. </v>
      </c>
    </row>
    <row r="104" spans="15:17" x14ac:dyDescent="0.3">
      <c r="O104" t="str">
        <f>Data!D100</f>
        <v>2916 HYDRAULIC RESERVOIR MAIN ▲</v>
      </c>
      <c r="Q104" t="str">
        <f>Data!K100</f>
        <v xml:space="preserve">The component which stores hydraulic fluid. Typical parts are reservoir, filler cap, filler neck, sight gauge, seal, etc. </v>
      </c>
    </row>
    <row r="105" spans="15:17" x14ac:dyDescent="0.3">
      <c r="O105" t="str">
        <f>Data!D101</f>
        <v>2917 HYDRAULIC PRESSURE REGULATOR MAIN</v>
      </c>
      <c r="Q105" t="str">
        <f>Data!K101</f>
        <v xml:space="preserve">The unit that maintains a preset operating system pressure to the using systems. Typical parts are regulator, seal, case, etc. </v>
      </c>
    </row>
    <row r="106" spans="15:17" x14ac:dyDescent="0.3">
      <c r="O106" t="str">
        <f>Data!D102</f>
        <v>2920 HYDRAULIC SYSTEM AUXILIARY</v>
      </c>
      <c r="Q106" t="str">
        <f>Data!K102</f>
        <v xml:space="preserve">The portion of the main system which is classified as auxiliary, emergency, or standby, and which is used to supplement or take the place of the main hydraulic fluid to the using system. Does not include the supply valves to the using systems. Typical parts are tank, accumulator, valve, pump, lever, cables, switch, plumbing, wiring, external connectors, and miscellaneous auxiliary system parts other than those listed in JASC codes 2921 through 2934. </v>
      </c>
    </row>
    <row r="107" spans="15:17" x14ac:dyDescent="0.3">
      <c r="O107" t="str">
        <f>Data!D103</f>
        <v>2921 HYDRAULIC ACCUMULATOR AUXILIARY</v>
      </c>
      <c r="Q107" t="str">
        <f>Data!K103</f>
        <v xml:space="preserve">The component which provides for pressure surge to maintain a constant pressure in the auxiliary system. Typical parts are accumulator, seal, end cap and air valve, etc. </v>
      </c>
    </row>
    <row r="108" spans="15:17" x14ac:dyDescent="0.3">
      <c r="O108" t="str">
        <f>Data!D104</f>
        <v>2922 HYDRAULIC FILTER AUXILIARY</v>
      </c>
      <c r="Q108" t="str">
        <f>Data!K104</f>
        <v xml:space="preserve">The component which filters sediment from the hydraulic fluid in the auxiliary system. Typical parts are seal, gasket, housing, element, and packing, etc. </v>
      </c>
    </row>
    <row r="109" spans="15:17" x14ac:dyDescent="0.3">
      <c r="O109" t="str">
        <f>Data!D105</f>
        <v>2923 HYDRAULIC PUMP AUXILIARY ▲</v>
      </c>
      <c r="Q109" t="str">
        <f>Data!K105</f>
        <v xml:space="preserve">The component which provides hydraulic fluid pressure to the using auxiliary system. Typical parts are pump, motor, shaft, brushes, case, seal, switches, etc. </v>
      </c>
    </row>
    <row r="110" spans="15:17" x14ac:dyDescent="0.3">
      <c r="O110" t="str">
        <f>Data!D106</f>
        <v>2925 HYDRAULIC PRESSURE RELIEF AUXILIARY</v>
      </c>
      <c r="Q110" t="str">
        <f>Data!K106</f>
        <v xml:space="preserve">The unit which relieves auxiliary system pressure. Typical parts are seal, spring, housing, relief valve, etc. </v>
      </c>
    </row>
    <row r="111" spans="15:17" x14ac:dyDescent="0.3">
      <c r="O111" t="str">
        <f>Data!D107</f>
        <v>2926 HYDRAULIC RESERVOIR AUXILIARY</v>
      </c>
      <c r="Q111" t="str">
        <f>Data!K107</f>
        <v xml:space="preserve">The unit which stores auxiliary hydraulic fluid. Typical parts are reservoir, filler cap, filler neck, sight gauge, etc. </v>
      </c>
    </row>
    <row r="112" spans="15:17" x14ac:dyDescent="0.3">
      <c r="O112" t="str">
        <f>Data!D108</f>
        <v>2927 HYDRAULIC PRESSURE REGULATOR AUXILIARY</v>
      </c>
      <c r="Q112" t="str">
        <f>Data!K108</f>
        <v xml:space="preserve">The unit that maintains a preset operating system pressure to the using auxiliary hydraulic system. Typical parts are regulator, seal, case, etc. </v>
      </c>
    </row>
    <row r="113" spans="9:17" x14ac:dyDescent="0.3">
      <c r="O113" t="str">
        <f>Data!D109</f>
        <v>2930 HYDRAULIC INDICATING SYSTEM</v>
      </c>
      <c r="Q113" t="str">
        <f>Data!K109</f>
        <v xml:space="preserve">For reports of hydraulic pressure and quantity indicating system parts other than the indicator or sensor or for parts common to both pressure and quantity systems. </v>
      </c>
    </row>
    <row r="114" spans="9:17" x14ac:dyDescent="0.3">
      <c r="O114" t="str">
        <f>Data!D110</f>
        <v>2931 HYDRAULIC  PRESSURE  INDICATOR</v>
      </c>
      <c r="Q114" t="str">
        <f>Data!K110</f>
        <v xml:space="preserve">The instrument and associated low pressure warning system that registers system pressure. Typical parts are indicator, warn lamp, bulb, etc. </v>
      </c>
    </row>
    <row r="115" spans="9:17" x14ac:dyDescent="0.3">
      <c r="O115" t="str">
        <f>Data!D111</f>
        <v>2932 HYDRAULIC  PRESSURE  SENSOR</v>
      </c>
      <c r="Q115" t="str">
        <f>Data!K111</f>
        <v xml:space="preserve">The components that sense system pressure and transmit a signal to the cockpit indicator or low pressure warning lamp. Typical parts are transmitter, pressure switch, sensor, etc. </v>
      </c>
    </row>
    <row r="116" spans="9:17" x14ac:dyDescent="0.3">
      <c r="O116" t="str">
        <f>Data!D112</f>
        <v>2933 HYDRAULIC  QUANTITY  INDICATOR</v>
      </c>
      <c r="Q116" t="str">
        <f>Data!K112</f>
        <v xml:space="preserve">The instrument and associated low level warning system which registers reservoir fluid quantity. Typical parts are indicator, lamp, bulb, sight gage, etc. </v>
      </c>
    </row>
    <row r="117" spans="9:17" x14ac:dyDescent="0.3">
      <c r="O117" t="str">
        <f>Data!D113</f>
        <v>2934 HYDRAULIC QUANTITY SENSOR</v>
      </c>
      <c r="Q117" t="str">
        <f>Data!K113</f>
        <v xml:space="preserve">The components that sense the fluid level and low level warning and transmit a signal to the quantity indicator. Typical parts are transmitter, sensor, float switch, etc. </v>
      </c>
    </row>
    <row r="118" spans="9:17" x14ac:dyDescent="0.3">
      <c r="O118" t="str">
        <f>Data!D114</f>
        <v>2997 HYDRAULIC POWER SYSTEM WIRING</v>
      </c>
      <c r="Q118" t="str">
        <f>Data!K114</f>
        <v xml:space="preserve">For reports indicating a problem with wiring specific to the Hydraulic Power System. </v>
      </c>
    </row>
    <row r="119" spans="9:17" x14ac:dyDescent="0.3">
      <c r="I119" s="17"/>
      <c r="O119" t="str">
        <f>Data!D115</f>
        <v>29 SPECIAL CONDITION</v>
      </c>
      <c r="Q119" t="str">
        <f>Data!K115</f>
        <v xml:space="preserve"> </v>
      </c>
    </row>
    <row r="120" spans="9:17" x14ac:dyDescent="0.3">
      <c r="O120" t="str">
        <f>Data!D116</f>
        <v>29 EQUIVALENT LEVEL OF SAFETY (ELOS)</v>
      </c>
      <c r="Q120" t="str">
        <f>Data!K116</f>
        <v xml:space="preserve"> </v>
      </c>
    </row>
    <row r="121" spans="9:17" x14ac:dyDescent="0.3">
      <c r="O121" t="str">
        <f>Data!D117</f>
        <v>29 SPECIAL PROCESSES**</v>
      </c>
      <c r="Q121" t="str">
        <f>Data!K117</f>
        <v>The category and criticality for a part remains unaffected by the manufacturing or fabrication method, including special processes.  For example, a category 2 part requiring a special manufacturing process to meet specifications, will retain its category 2 level.</v>
      </c>
    </row>
    <row r="122" spans="9:17" x14ac:dyDescent="0.3">
      <c r="O122" t="str">
        <f>Data!D118</f>
        <v>3000 ICE AND RAIN PROTECTION SYSTEM</v>
      </c>
      <c r="Q122" t="str">
        <f>Data!K118</f>
        <v xml:space="preserve">The units and components which provide a means of preventing or disposing of formation of ice and rain on various parts of the aircraft. Includes miscellaneous items with insufficient information to file in a specific JASC 3000 series code. Does not include the basic windshield panel. </v>
      </c>
    </row>
    <row r="123" spans="9:17" x14ac:dyDescent="0.3">
      <c r="O123" t="str">
        <f>Data!D119</f>
        <v>3010 AIRFOIL ANTI/ DE-ICE SYSTEM</v>
      </c>
      <c r="Q123" t="str">
        <f>Data!K119</f>
        <v xml:space="preserve">The system components and parts including the boots, which provide for wing and empennage leading edge ice prevention or removal. Does not include ducts upstream of the airfoil control/selector valves. Typical parts are timer, valve, switch, hose, flow valve, duct, duct coupling, thermostat, etc. </v>
      </c>
    </row>
    <row r="124" spans="9:17" x14ac:dyDescent="0.3">
      <c r="O124" t="str">
        <f>Data!D120</f>
        <v>3020 PITOT/STATIC ANTI/DE-ICE SYSTEM</v>
      </c>
      <c r="Q124" t="str">
        <f>Data!K120</f>
        <v xml:space="preserve">The system and components that eliminate or prevent the formation of ice in or around air intakes such as turbine engine cowling. Does not include engine anti-icing reports filed in JASC code 7510. Includes the electrically heated boot at the air intake lips. </v>
      </c>
    </row>
    <row r="125" spans="9:17" x14ac:dyDescent="0.3">
      <c r="O125" t="str">
        <f>Data!D121</f>
        <v>3040 WINDSHIELD/ DOOR/ RAIN/ ICE REMOVAL</v>
      </c>
      <c r="Q125" t="str">
        <f>Data!K121</f>
        <v xml:space="preserve">The system and components which is used to clear, eliminate or prevent the formation of rain, ice or Typical parts are motor, actuator, wiper blade, hydraulic converter, shaft, line, switch, the electrical heating portion of heated glass panels, control units, alcohol deice system lines, tanks, pumps, valves, etc. </v>
      </c>
    </row>
    <row r="126" spans="9:17" x14ac:dyDescent="0.3">
      <c r="O126" t="str">
        <f>Data!D122</f>
        <v>3050 ANTENNA/RADOME ANTI-ICE/ DE-ICE SYSTEM</v>
      </c>
      <c r="Q126" t="str">
        <f>Data!K122</f>
        <v xml:space="preserve">The system which is used to eliminate or prevent the formation of ice on antennas and radomes. </v>
      </c>
    </row>
    <row r="127" spans="9:17" x14ac:dyDescent="0.3">
      <c r="O127" t="str">
        <f>Data!D123</f>
        <v>3060 PROP/ROTOR ANTI-ICE/ DE-ICE SYSTEM</v>
      </c>
      <c r="Q127" t="str">
        <f>Data!K123</f>
        <v xml:space="preserve">The system components and parts which are used to eliminate or prevent the formation of ice on propellers and rotors. Includes electrically heated systems, and alcohol spray systems. Does not include the system parts on the rotating portion of the propeller which are filed in JASC code 6112 or the heating mats on the rotating portion of the rotor in JASC code 6210 or code 6410. Typical parts are brush block, timer, switch, relay, harness, terminal block, etc. </v>
      </c>
    </row>
    <row r="128" spans="9:17" x14ac:dyDescent="0.3">
      <c r="O128" t="str">
        <f>Data!D124</f>
        <v>3070 WATER LINE ANTI-ICE SYSTEM</v>
      </c>
      <c r="Q128" t="str">
        <f>Data!K124</f>
        <v xml:space="preserve">The system that is used for prevention of ice in water supply and drain lines. </v>
      </c>
    </row>
    <row r="129" spans="15:17" x14ac:dyDescent="0.3">
      <c r="O129" t="str">
        <f>Data!D125</f>
        <v>3080 ICE DETECTION</v>
      </c>
      <c r="Q129" t="str">
        <f>Data!K125</f>
        <v xml:space="preserve">The system which is used to detect and indicate the formation of ice. Typical parts are panel, detector, etc. </v>
      </c>
    </row>
    <row r="130" spans="15:17" x14ac:dyDescent="0.3">
      <c r="O130" t="str">
        <f>Data!D126</f>
        <v>3097 ICE/RAIN PROTECTION SYSTEM WIRING</v>
      </c>
      <c r="Q130" t="str">
        <f>Data!K126</f>
        <v xml:space="preserve">For reports indicating a problem with wiring specific to the Ice/Rain Protection System. </v>
      </c>
    </row>
    <row r="131" spans="15:17" x14ac:dyDescent="0.3">
      <c r="O131" t="str">
        <f>Data!D127</f>
        <v>30 SPECIAL CONDITION</v>
      </c>
      <c r="Q131" t="str">
        <f>Data!K127</f>
        <v xml:space="preserve"> </v>
      </c>
    </row>
    <row r="132" spans="15:17" x14ac:dyDescent="0.3">
      <c r="O132" t="str">
        <f>Data!D128</f>
        <v>30 EQUIVALENT LEVEL OF SAFETY (ELOS)</v>
      </c>
      <c r="Q132" t="str">
        <f>Data!K128</f>
        <v xml:space="preserve"> </v>
      </c>
    </row>
    <row r="133" spans="15:17" x14ac:dyDescent="0.3">
      <c r="O133" t="str">
        <f>Data!D129</f>
        <v>30 SPECIAL PROCESSES**</v>
      </c>
      <c r="Q133" t="str">
        <f>Data!K129</f>
        <v>The category and criticality for a part remains unaffected by the manufacturing or fabrication method, including special processes.  For example, a category 2 part requiring a special manufacturing process to meet specifications, will retain its category 2 level.</v>
      </c>
    </row>
    <row r="134" spans="15:17" x14ac:dyDescent="0.3">
      <c r="O134" t="str">
        <f>Data!D130</f>
        <v>3200 LANDING GEAR SYSTEM</v>
      </c>
      <c r="Q134" t="str">
        <f>Data!K130</f>
        <v xml:space="preserve">The units and components which furnish a means of supporting and steering the aircraft on the ground or water, and make it possible to retract and store the landing gear in flight. Includes the functioning and maintenance aspects of the landing gear doors, but does not include the door structure, which is covered in JASC Chapter 52. Use this code for general landing gear reports with insufficient information for filing in a more specific JASC 3200 series code. </v>
      </c>
    </row>
    <row r="135" spans="15:17" x14ac:dyDescent="0.3">
      <c r="O135" t="str">
        <f>Data!D131</f>
        <v>3201 LANDING GEAR / WHEEL FAIRING</v>
      </c>
      <c r="Q135" t="str">
        <f>Data!K131</f>
        <v xml:space="preserve">The wheel fairings and attaching parts. Typical parts are bracket, fender, fairing, etc. The fairing location such as "nose wheel" should be shown in the "Part Location" field. </v>
      </c>
    </row>
    <row r="136" spans="15:17" x14ac:dyDescent="0.3">
      <c r="O136" t="str">
        <f>Data!D132</f>
        <v>3210 MAIN LANDING GEAR</v>
      </c>
      <c r="Q136" t="str">
        <f>Data!K132</f>
        <v xml:space="preserve">The miscellaneous parts of the main landing gear system which cannot be directly associated with a specific main gear code, such as attachment, emergency flotation or strut, axle, truck, etc. This code is not to be used for the retraction/extension system or the doors. Landing gear location, left or right should be referenced in the "Part Location" field. </v>
      </c>
    </row>
    <row r="137" spans="15:17" x14ac:dyDescent="0.3">
      <c r="O137" t="str">
        <f>Data!D133</f>
        <v>3211 MAIN LANDING GEAR ATTACH SECTION</v>
      </c>
      <c r="Q137" t="str">
        <f>Data!K133</f>
        <v xml:space="preserve">The parts and assemblies, which attach the main landing gear to the airframe, structure. An entry in the "Part Location" field should include a reference to "left or right" gear. Typical parts are fitting, bolt, U-bolt, casting, supports, attaching hardware, etc. </v>
      </c>
    </row>
    <row r="138" spans="15:17" x14ac:dyDescent="0.3">
      <c r="O138" t="str">
        <f>Data!D134</f>
        <v>3212 EMERGENCY FLOATATION SECTION</v>
      </c>
      <c r="Q138" t="str">
        <f>Data!K134</f>
        <v xml:space="preserve">The helicopter inflatable floats and attaching parts which permit emergency landings on water. The float make and model, as well as the aircraft make and model should be included in the report. Typical parts are float valve, hose, bracket, cylinder, etc. </v>
      </c>
    </row>
    <row r="139" spans="15:17" x14ac:dyDescent="0.3">
      <c r="O139" t="str">
        <f>Data!D135</f>
        <v>3213 MAIN LANDING GEAR STRUT/ AXLE/ TRUCK ▲</v>
      </c>
      <c r="Q139" t="str">
        <f>Data!K135</f>
        <v xml:space="preserve">The main landing gear components and parts such as struts, axles, trucks which support the aircraft on the ground or water. Typical parts are shock device, torque link, beam and skid/shock device on rotorcraft. </v>
      </c>
    </row>
    <row r="140" spans="15:17" x14ac:dyDescent="0.3">
      <c r="O140" t="str">
        <f>Data!D136</f>
        <v>3220 NOSE/TAIL LANDING GEAR</v>
      </c>
      <c r="Q140" t="str">
        <f>Data!K136</f>
        <v xml:space="preserve">The miscellaneous parts of the nose or tail gear system which cannot be directly associated with a specific nose/tail gear code such as attachment, struts, axles, etc. This code is not to be used for extension/retraction mechanism, steering/dampening system, or doors. </v>
      </c>
    </row>
    <row r="141" spans="15:17" x14ac:dyDescent="0.3">
      <c r="O141" t="str">
        <f>Data!D137</f>
        <v>3221 NOSE/TAIL LANDING GEAR ATTACH SECTION</v>
      </c>
      <c r="Q141" t="str">
        <f>Data!K137</f>
        <v xml:space="preserve">The parts and assemblies that attach the nose/tail gear to the airframe structure. Applicable to fixed or retractable type landing gear. </v>
      </c>
    </row>
    <row r="142" spans="15:17" x14ac:dyDescent="0.3">
      <c r="O142" t="str">
        <f>Data!D138</f>
        <v>3222 NOSE/TAIL LANDING GEAR STRUT/ AXLE</v>
      </c>
      <c r="Q142" t="str">
        <f>Data!K138</f>
        <v xml:space="preserve">The nose gear component parts such as shock struts and axles, which support the aircraft on the ground. Torque links are included but steering/shimmy dampening systems and units are excluded. </v>
      </c>
    </row>
    <row r="143" spans="15:17" x14ac:dyDescent="0.3">
      <c r="O143" t="str">
        <f>Data!D139</f>
        <v>3230 LANDING GEAR RETRACT/ EXTEND SYSTEM ▲</v>
      </c>
      <c r="Q143" t="str">
        <f>Data!K139</f>
        <v xml:space="preserve">The miscellaneous parts of the retraction and extension systems other than actuators, and door actuating mechanism. Location, such as nose, right or left main should be referenced in the "Part Location" field unless the defective part is common to all locations. Typical parts are leveling cylinders, centering system, actuator brackets, bungees, emergency extension system parts, uplocks/downlocks, uplock/downlock actuator, drag braces, etc. </v>
      </c>
    </row>
    <row r="144" spans="15:17" x14ac:dyDescent="0.3">
      <c r="O144" t="str">
        <f>Data!D140</f>
        <v>3231 LANDING GEAR DOOR RETRACT SECTION</v>
      </c>
      <c r="Q144" t="str">
        <f>Data!K140</f>
        <v xml:space="preserve">The nose and main landing gear door actuating system parts other than the actuator. Excludes door structure and hinges, which are to be filed in JASC code 5280. Typical parts are bellcrank, rod, sequence valve, latch, lines, hoses, etc. </v>
      </c>
    </row>
    <row r="145" spans="15:17" x14ac:dyDescent="0.3">
      <c r="O145" t="str">
        <f>Data!D141</f>
        <v>3232 LANDING GEAR DOOR ACTUATOR ▲</v>
      </c>
      <c r="Q145" t="str">
        <f>Data!K141</f>
        <v xml:space="preserve">The actuating units that open and close the landing gear doors. Position on the aircraft (nose, left, or right main) should be shown in the "Part Location" field. </v>
      </c>
    </row>
    <row r="146" spans="15:17" x14ac:dyDescent="0.3">
      <c r="O146" t="str">
        <f>Data!D142</f>
        <v>3233 LANDING GEAR ACTUATOR ▲</v>
      </c>
      <c r="Q146" t="str">
        <f>Data!K142</f>
        <v xml:space="preserve">The actuating units which retract and extend the nose or main gear. This includes electric motors, hydraulic cylinders but not self-contained electric motor driven hydraulic pumps such as power packs, which are filed in JASC code 2913. Specify “main gear” or “nose gear” in the Location data field. </v>
      </c>
    </row>
    <row r="147" spans="15:17" x14ac:dyDescent="0.3">
      <c r="O147" t="str">
        <f>Data!D143</f>
        <v>3234 LANDING GEAR SELECTOR ▲</v>
      </c>
      <c r="Q147" t="str">
        <f>Data!K143</f>
        <v xml:space="preserve">The selector valves, switches, or control levers used to direct a power source to actuators for gear retraction and extension. </v>
      </c>
    </row>
    <row r="148" spans="15:17" x14ac:dyDescent="0.3">
      <c r="O148" t="str">
        <f>Data!D144</f>
        <v>3240 LANDING GEAR BRAKE SYSTEM</v>
      </c>
      <c r="Q148" t="str">
        <f>Data!K144</f>
        <v xml:space="preserve">The brake system miscellaneous parts other than the brake assembly, master cylinder, power valve and anti-skid system. Includes the pressure source and associated system for emergency brake actuation, and brake anti-ice system. Typical parts are line, hose, fitting, park brake valve, gauge, etc. </v>
      </c>
    </row>
    <row r="149" spans="15:17" x14ac:dyDescent="0.3">
      <c r="O149" t="str">
        <f>Data!D145</f>
        <v>3241 BRAKE ANTI-SKID SECTION ▲</v>
      </c>
      <c r="Q149" t="str">
        <f>Data!K145</f>
        <v xml:space="preserve">The system units and parts that automatically control brake pressure during landing roll to prevent tire skidding. Typical parts are transducer, control box, valve, etc. </v>
      </c>
    </row>
    <row r="150" spans="15:17" x14ac:dyDescent="0.3">
      <c r="O150" t="str">
        <f>Data!D146</f>
        <v>3242 BRAKE ▲</v>
      </c>
      <c r="Q150" t="str">
        <f>Data!K146</f>
        <v xml:space="preserve">The parts of the brake unit mounted at the wheels only. The position on the aircraft should be shown in the "Part Location" field. Typical parts are disc, cylinder, lining, seal, rotor, housing, etc. </v>
      </c>
    </row>
    <row r="151" spans="15:17" x14ac:dyDescent="0.3">
      <c r="O151" t="str">
        <f>Data!D147</f>
        <v>3243 MASTER CYLINDER / BRAKE VALVE ▲</v>
      </c>
      <c r="Q151" t="str">
        <f>Data!K147</f>
        <v xml:space="preserve">The units that provide a power source for cylinder-power brake actuation. Does not include connecting lines to brake units, which are filed in JASC code 3240. Typical parts are seal, piston, housing, etc. </v>
      </c>
    </row>
    <row r="152" spans="15:17" x14ac:dyDescent="0.3">
      <c r="O152" t="str">
        <f>Data!D148</f>
        <v>3244 TIRE ▲</v>
      </c>
      <c r="Q152" t="str">
        <f>Data!K148</f>
        <v xml:space="preserve">For reports of tire defects and failures. Include the manufacturer size and defect location in text. Identify the location of the tire in the "Part Location" field (i.e., nose, right main landing gear, "NLG", or "RT MLG"). </v>
      </c>
    </row>
    <row r="153" spans="15:17" x14ac:dyDescent="0.3">
      <c r="O153" t="str">
        <f>Data!D149</f>
        <v>3245 TIRE TUBE</v>
      </c>
      <c r="Q153" t="str">
        <f>Data!K149</f>
        <v xml:space="preserve">For reports of defective wheel tire tubes. Include the manufacturer name, tube type and size. </v>
      </c>
    </row>
    <row r="154" spans="15:17" x14ac:dyDescent="0.3">
      <c r="O154" t="str">
        <f>Data!D150</f>
        <v>3246 WHEEL/ SKI/ FLOAT ▲</v>
      </c>
      <c r="Q154" t="str">
        <f>Data!K150</f>
        <v xml:space="preserve">For reports of defective wheels, skis or seaplane floats and associated parts such as bearings, dust seals, bolts. The "Part Name" field should not refer to a part of the wheel which is defective such as "rim" or "half" that does not have separate part numbers. Such entries should be placed in the text. Identify the location of the wheel in the "Part Location" field (i.e., nose, right main landing gear, "NLG,"or "RT MLG"). The wheel, ski or float make, model, and part number should also be included in the report.  </v>
      </c>
    </row>
    <row r="155" spans="15:17" x14ac:dyDescent="0.3">
      <c r="O155" t="str">
        <f>Data!D151</f>
        <v>3250 LANDING GEAR STEERING SYSTEM ▲</v>
      </c>
      <c r="Q155" t="str">
        <f>Data!K151</f>
        <v xml:space="preserve">The miscellaneous system parts other than the actuator, which provide for aircraft directional control on the ground. Includes main gear steering systems. Does not include wheel-braking systems. Typical parts are, cable, rod end, collar, line, valve, accumulator, etc. </v>
      </c>
    </row>
    <row r="156" spans="15:17" x14ac:dyDescent="0.3">
      <c r="O156" t="str">
        <f>Data!D152</f>
        <v>3251 STEERING UNIT ▲</v>
      </c>
      <c r="Q156" t="str">
        <f>Data!K152</f>
        <v xml:space="preserve">The actuator which turn the wheel(s) by a power source for controlling direction of movement on the ground. Typical parts are cylinder, seal, etc. </v>
      </c>
    </row>
    <row r="157" spans="15:17" x14ac:dyDescent="0.3">
      <c r="O157" t="str">
        <f>Data!D153</f>
        <v>3252 SHIMMY DAMPER ▲</v>
      </c>
      <c r="Q157" t="str">
        <f>Data!K153</f>
        <v xml:space="preserve">The devices mounted on steerable wheel forks to reduce shimmy. Typical parts are seal, spring, housing, etc. </v>
      </c>
    </row>
    <row r="158" spans="15:17" x14ac:dyDescent="0.3">
      <c r="O158" t="str">
        <f>Data!D154</f>
        <v>3260 LANDING GEAR POSITION &amp; WARNING ▲</v>
      </c>
      <c r="Q158" t="str">
        <f>Data!K154</f>
        <v xml:space="preserve">The system parts which provide indication and warning of the landing gear position. Includes gear safety switches which prevent inadvertent actuation such as squat or air/ground sensor. Typical parts are relay, switch bracket, lamp, horn, uplock switch, downlock switch, in transit switch, etc. </v>
      </c>
    </row>
    <row r="159" spans="15:17" x14ac:dyDescent="0.3">
      <c r="O159" t="str">
        <f>Data!D155</f>
        <v>3270 AUXILIARY GEAR (TAIL SKID) ▲</v>
      </c>
      <c r="Q159" t="str">
        <f>Data!K155</f>
        <v xml:space="preserve">The devices such as tail skids on tricycle gear aircraft used to stabilize the aircraft on the ground and to prevent ground contact damage. This code is also used for supplementary wheels on rotorcraft, skids for ground handling but not for skids or amphibian/seaplane floats, hull or associated retractable landing gear. This code is not for auxiliary or emergency landing gear extension systems which are filed in JASC code 3230. </v>
      </c>
    </row>
    <row r="160" spans="15:17" x14ac:dyDescent="0.3">
      <c r="O160" t="str">
        <f>Data!D156</f>
        <v>3297 LANDING GEAR SYSTEM WIRING</v>
      </c>
      <c r="Q160" t="str">
        <f>Data!K156</f>
        <v xml:space="preserve">For reports indicating a problem with wiring specific to the Landing Gear System. </v>
      </c>
    </row>
    <row r="161" spans="15:17" x14ac:dyDescent="0.3">
      <c r="O161" t="str">
        <f>Data!D157</f>
        <v>32 SPECIAL CONDITION</v>
      </c>
      <c r="Q161" t="str">
        <f>Data!K157</f>
        <v xml:space="preserve"> </v>
      </c>
    </row>
    <row r="162" spans="15:17" x14ac:dyDescent="0.3">
      <c r="O162" t="str">
        <f>Data!D158</f>
        <v>32 EQUIVALENT LEVEL OF SAFETY (ELOS)</v>
      </c>
      <c r="Q162" t="str">
        <f>Data!K158</f>
        <v xml:space="preserve"> </v>
      </c>
    </row>
    <row r="163" spans="15:17" x14ac:dyDescent="0.3">
      <c r="O163" t="str">
        <f>Data!D159</f>
        <v>32 SPECIAL PROCESSES**</v>
      </c>
      <c r="Q163" t="str">
        <f>Data!K159</f>
        <v>The category and criticality for a part remains unaffected by the manufacturing or fabrication method, including special processes.  For example, a category 2 part requiring a special manufacturing process to meet specifications, will retain its category 2 level.</v>
      </c>
    </row>
    <row r="164" spans="15:17" x14ac:dyDescent="0.3">
      <c r="O164" t="str">
        <f>Data!D160</f>
        <v>3400 NAVIGATION SYSTEM</v>
      </c>
      <c r="Q164" t="str">
        <f>Data!K160</f>
        <v xml:space="preserve">The units and components which provide aircraft navigational information. For reports which are of a general nature relating to the navigation systems. Also, for reports on equipment utilized in the flight inspection of airways systems (excluding avionics equipment normally used for flight operations of the aircraft). Use this code for reports with insufficient information to file in a more specific JASC 3400 series code. Typical flight inspection equipment would be computers, recorders, nav comms, guidance equipment, etc. </v>
      </c>
    </row>
    <row r="165" spans="15:17" x14ac:dyDescent="0.3">
      <c r="O165" t="str">
        <f>Data!D161</f>
        <v>3410 FLIGHT ENVIRONMENT DATA</v>
      </c>
      <c r="Q165" t="str">
        <f>Data!K161</f>
        <v xml:space="preserve">The system which senses environmental conditions and uses the data to influence navigation. </v>
      </c>
    </row>
    <row r="166" spans="15:17" x14ac:dyDescent="0.3">
      <c r="O166" t="str">
        <f>Data!D162</f>
        <v>3411 PITOT/STATIC SYSTEM</v>
      </c>
      <c r="Q166" t="str">
        <f>Data!K162</f>
        <v xml:space="preserve">The system which provides a source of ram or static air for distribution to using instruments and pressure differential units such as automatic landing gear extender, altimeter, airspeed and rate of climb. Does not include the using units, instruments, the anti-ice heating elements, or the associated circuitry and switches which are filed in JASC code 3030. Typical parts are air pick up heads, lines, fittings, drain valves, static port, selector valve, etc. </v>
      </c>
    </row>
    <row r="167" spans="15:17" x14ac:dyDescent="0.3">
      <c r="O167" t="str">
        <f>Data!D163</f>
        <v>3412 OUTSIDE AIR TEMPERATURE IND./SENSOR</v>
      </c>
      <c r="Q167" t="str">
        <f>Data!K163</f>
        <v xml:space="preserve">The unit mounted in the engine induction air intake to sense and transmit temperature to the cockpit indicator. Also for the sensors and instruments which measure and indicate the temperature of ambient air outside the aircraft. Includes associated circuitry and related parts. Typical parts are sensor, indicator, case, etc. </v>
      </c>
    </row>
    <row r="168" spans="15:17" x14ac:dyDescent="0.3">
      <c r="O168" t="str">
        <f>Data!D164</f>
        <v>3413 RATE OF CLIMB INDICATOR</v>
      </c>
      <c r="Q168" t="str">
        <f>Data!K164</f>
        <v xml:space="preserve">The instrument which senses and indicates the rate of climb or descent of an aircraft. Does not include the associated static system. Includes the instantaneous vertical speed indicator (IVSI). </v>
      </c>
    </row>
    <row r="169" spans="15:17" x14ac:dyDescent="0.3">
      <c r="O169" t="str">
        <f>Data!D165</f>
        <v>3414 AIRSPEED/MACH INDICATOR ▲</v>
      </c>
      <c r="Q169" t="str">
        <f>Data!K165</f>
        <v xml:space="preserve">The instrument which measures and indicates speed of the aircraft. Does not include the Doppler indicator which are filed in JASC code 3443. </v>
      </c>
    </row>
    <row r="170" spans="15:17" x14ac:dyDescent="0.3">
      <c r="O170" t="str">
        <f>Data!D166</f>
        <v>3415 HIGH SPEED WARNING ▲</v>
      </c>
      <c r="Q170" t="str">
        <f>Data!K166</f>
        <v xml:space="preserve">The system components and parts, including the computer which sense, transmit and provide warning when operating air speed limits are exceeded. Typical parts are transducer, stall warning detector, switch, vane, horn, lamp, warning unit computer, module, etc. </v>
      </c>
    </row>
    <row r="171" spans="15:17" x14ac:dyDescent="0.3">
      <c r="O171" t="str">
        <f>Data!D167</f>
        <v>3416 ALTIMETER, BAROMETRIC/ ENCODER ▲</v>
      </c>
      <c r="Q171" t="str">
        <f>Data!K167</f>
        <v xml:space="preserve">Altimeters and barometric encoders used to measure and indicate altitude. Also includes the unit which senses and alerts to a change in a preselected altitude. Does not include the Ground Proximity Systems and radio/radar altimeters which are filed in JASC codes 3444. Typical parts are dial, case, pointer, spring, etc. </v>
      </c>
    </row>
    <row r="172" spans="15:17" x14ac:dyDescent="0.3">
      <c r="O172" t="str">
        <f>Data!D168</f>
        <v>3417 AIR DATA COMPUTER ▲</v>
      </c>
      <c r="Q172" t="str">
        <f>Data!K168</f>
        <v xml:space="preserve">The computer and its integral parts which receives data from various environmental sensing systems, computes this data, and makes it available to the various navigation systems. Does not include external hardware such as cables, mounting racks, remote switches, etc., which are filed in JASC code 3410. </v>
      </c>
    </row>
    <row r="173" spans="15:17" x14ac:dyDescent="0.3">
      <c r="O173" t="str">
        <f>Data!D169</f>
        <v>3418 STALL WARNING SYSTEM ▲</v>
      </c>
      <c r="Q173" t="str">
        <f>Data!K169</f>
        <v xml:space="preserve">The system components and parts, including the computer which sense, transmit and provide aural, visual and stick shaker warning of an aircraft in an impending flight stall condition. Typical parts are transducer, stall warning detector, switch, vane, horn, lamp, stick shaker, heater element, warning unit computer, module, etc. </v>
      </c>
    </row>
    <row r="174" spans="15:17" x14ac:dyDescent="0.3">
      <c r="O174" t="str">
        <f>Data!D170</f>
        <v>3420 ATTITUDE &amp; DIRECTION DATA SYSTEM</v>
      </c>
      <c r="Q174" t="str">
        <f>Data!K170</f>
        <v xml:space="preserve">The system components and parts which use magnetic, gyroscopic, and inertia forces to indicate an aircraft attitude and direction. Use this code for reports with insufficient information to file in JASC codes 3421 through 3425. Includes such items as the inertial reference system (IRS), etc. </v>
      </c>
    </row>
    <row r="175" spans="15:17" x14ac:dyDescent="0.3">
      <c r="O175" t="str">
        <f>Data!D171</f>
        <v>3421 ATTITUDE GYRO &amp; IND. SYSTEM ▲</v>
      </c>
      <c r="Q175" t="str">
        <f>Data!K171</f>
        <v xml:space="preserve">The gyroscopic unit which supplies attitude information to the necessary systems; for instance, vertical reference outputs for use as roll and pitch data to the autopilot computer. Includes the instruments operating by the gyroscopic principle, driven by air flow or an electric motor. Typical parts are vertical gyro and the gyro horizon. </v>
      </c>
    </row>
    <row r="176" spans="15:17" x14ac:dyDescent="0.3">
      <c r="O176" t="str">
        <f>Data!D172</f>
        <v>3422 DIRECTIONAL GYRO &amp; IND. SYSTEM ▲</v>
      </c>
      <c r="Q176" t="str">
        <f>Data!K172</f>
        <v xml:space="preserve">The unit operating by gyroscopic principle and driven by airflow or an electric motor, which provides heading (direction) references relative to a preset heading in degrees of the compass. Also for the flux unit detector which senses the earth's magnetic field and uses this data to correct for gyro drift. Typical parts are gyro, rotor, bearing, etc. </v>
      </c>
    </row>
    <row r="177" spans="15:17" x14ac:dyDescent="0.3">
      <c r="O177" t="str">
        <f>Data!D173</f>
        <v>3423 MAGNETIC COMPASS</v>
      </c>
      <c r="Q177" t="str">
        <f>Data!K173</f>
        <v xml:space="preserve">The instrument which indicates the magnetic heading of an aircraft by self contained magnetized needles. Typical parts are compensator, adjusting screw, gasket, float, case, etc. </v>
      </c>
    </row>
    <row r="178" spans="15:17" x14ac:dyDescent="0.3">
      <c r="O178" t="str">
        <f>Data!D174</f>
        <v>3424 TURN AND BANK/RATE OF TURN INDICATOR</v>
      </c>
      <c r="Q178" t="str">
        <f>Data!K174</f>
        <v xml:space="preserve">The instrument actuated by gyroscopic forces and driven by air flow or electric motor to indicate both rate of turn and angle of bank. </v>
      </c>
    </row>
    <row r="179" spans="15:17" x14ac:dyDescent="0.3">
      <c r="O179" t="str">
        <f>Data!D175</f>
        <v>3425 INTEGRATED FLIGHT DIRECTOR SYSTEM</v>
      </c>
      <c r="Q179" t="str">
        <f>Data!K175</f>
        <v xml:space="preserve">The system which computes, interrogates, and continuously displays basic attitude, position, and steering information in order to maintain a particular course, heading, or attitude. Does not include flight management system components, which should be assigned to JASC code 3460. Typical parts are integrated flight annunciator, integrated flight comparator, integrated flight computer/amplifier, integrated flight control and integrated flight indicators (i.e., horizontal situation indicator (HSI), attitude and direction indicator (ADI), attitude direction unit (ADU), heading and direction indicator (HDI), radio direction indicator (RDI), course direction indicator (CDI), flight director indicator (FDI), pictorial navigation indicator, flight command indicator, steering computer utilized in the integrated flight instrument systems, and other components such as cables, connectors, etc. </v>
      </c>
    </row>
    <row r="180" spans="15:17" x14ac:dyDescent="0.3">
      <c r="O180" t="str">
        <f>Data!D176</f>
        <v>3430 LANDING &amp; TAXI AIDS</v>
      </c>
      <c r="Q180" t="str">
        <f>Data!K176</f>
        <v xml:space="preserve">The system providing guidance during approach, landing and taxiing. Includes such items as, ILS, paravisual director, ground guidance systems, markers, etc. </v>
      </c>
    </row>
    <row r="181" spans="15:17" x14ac:dyDescent="0.3">
      <c r="O181" t="str">
        <f>Data!D177</f>
        <v>3431 LOCALIZER / VOR SYSTEM</v>
      </c>
      <c r="Q181" t="str">
        <f>Data!K177</f>
        <v xml:space="preserve">The electronic portion of an instrument landing system (ILS) that indicates the centerline of the runway to the pilot. For reports on localizer/very high frequency omni range (VOR) systems. Typical parts are receiver, antenna, indicator, circuit breaker, switch, antenna coax, etc. </v>
      </c>
    </row>
    <row r="182" spans="15:17" x14ac:dyDescent="0.3">
      <c r="O182" t="str">
        <f>Data!D178</f>
        <v>3432 GLIDE SLOPE SYSTEM</v>
      </c>
      <c r="Q182" t="str">
        <f>Data!K178</f>
        <v xml:space="preserve">The system which provides an instrument needle reference from an electronic signal radiated from a ground transmitter to enable the pilot to fly the proper glide path for landing under instrument meteorological conditions. Typical parts are circuit breaker, switch, receiver, antenna, indicator, etc. </v>
      </c>
    </row>
    <row r="183" spans="15:17" x14ac:dyDescent="0.3">
      <c r="O183" t="str">
        <f>Data!D179</f>
        <v>3433 MICROWAVE LANDING SYSTEM</v>
      </c>
      <c r="Q183" t="str">
        <f>Data!K179</f>
        <v xml:space="preserve">The instrumental landing system operating in the microwave spectrum which provides lateral and vertical guidance to aircraft having compatible avionics equipment. Typical parts are receiver, antenna, control panel, etc. </v>
      </c>
    </row>
    <row r="184" spans="15:17" x14ac:dyDescent="0.3">
      <c r="O184" t="str">
        <f>Data!D180</f>
        <v>3434 MARKER BEACON SYSTEM</v>
      </c>
      <c r="Q184" t="str">
        <f>Data!K180</f>
        <v xml:space="preserve">The system which provides an aural and visual indication of passage over specified points on the glide path for landing under instrument meteorological conditions. NOTE: In instances where the control panel is an integral portion of the audio control panel, it would be filed in JASC code 2350. Typical parts are marker beacon antenna, receivers, visual/aural indication units, marker light, control panel, etc. </v>
      </c>
    </row>
    <row r="185" spans="15:17" x14ac:dyDescent="0.3">
      <c r="O185" t="str">
        <f>Data!D181</f>
        <v>3435 HEADS UP DISPLAY SYSTEM</v>
      </c>
      <c r="Q185" t="str">
        <f>Data!K181</f>
        <v xml:space="preserve">The flight instrument system that allows the pilot of an aircraft to watch the flight instruments while looking ahead of the aircraft. Includes the display screen which allows information to be visually presented to the pilot while looking through the windscreen or at the control panel. </v>
      </c>
    </row>
    <row r="186" spans="15:17" x14ac:dyDescent="0.3">
      <c r="O186" t="str">
        <f>Data!D182</f>
        <v>3436 WIND SHEAR DETECTION SYSTEM</v>
      </c>
      <c r="Q186" t="str">
        <f>Data!K182</f>
        <v xml:space="preserve">The flight instrument system that allows the pilot to detect strong horizontal or vertical wind shift that acts at right angles to the direction the wind is blowing. Includes the outboard sensors, indicators, and the warning system which notifies the pilot of the appropriate corrective action maneuver to take. </v>
      </c>
    </row>
    <row r="187" spans="15:17" x14ac:dyDescent="0.3">
      <c r="O187" t="str">
        <f>Data!D183</f>
        <v>3440 INDEPENDENT POS. DETERMINING SYSTEM</v>
      </c>
      <c r="Q187" t="str">
        <f>Data!K183</f>
        <v xml:space="preserve">The system which provides information to determine position and is primarily independent of ground installations. Use this code for reports of a general nature or for reports containing insufficient information to file in a more specific code identified in JASC codes 3441 through 3446. Typical parts are star tracker, sextants/octants, etc. </v>
      </c>
    </row>
    <row r="188" spans="15:17" x14ac:dyDescent="0.3">
      <c r="O188" t="str">
        <f>Data!D184</f>
        <v>3441 INERTIAL GUIDANCE SYSTEM</v>
      </c>
      <c r="Q188" t="str">
        <f>Data!K184</f>
        <v xml:space="preserve">The navigation system which relies upon gyro platforms and accelerometers for its operation. Includes the control panel for the inertial navigation system; the instruments which receives their signal from the Inertial Navigation Unit (INU); and the unit containing the inertial platform and digital computer portion of the system. Use this JASC code for hardware components which do not have specific JASC codes assigned to them or when a system malfunction or failure occurs but the exact cause is not known. Typical parts are mode selector unit (MSU), control display unit (CDU), remote display unit (RDU), etc. </v>
      </c>
    </row>
    <row r="189" spans="15:17" x14ac:dyDescent="0.3">
      <c r="O189" t="str">
        <f>Data!D185</f>
        <v>3442 WEATHER RADAR SYSTEM</v>
      </c>
      <c r="Q189" t="str">
        <f>Data!K185</f>
        <v xml:space="preserve">The system components and parts which transmits and receives a signal independent of ground facilities to determine the relative position of adverse weather cells. Typical parts are transceiver, antenna, control panel for the weather avoidance radar system, accessory synchronizers, servo amplifier, scope, etc. </v>
      </c>
    </row>
    <row r="190" spans="15:17" x14ac:dyDescent="0.3">
      <c r="O190" t="str">
        <f>Data!D186</f>
        <v>3443 DOPPLER SYSTEM</v>
      </c>
      <c r="Q190" t="str">
        <f>Data!K186</f>
        <v xml:space="preserve">The airborne radar system which utilizes the Doppler effect to measure and display ground speed, drift angle, cross track, etc. </v>
      </c>
    </row>
    <row r="191" spans="15:17" x14ac:dyDescent="0.3">
      <c r="O191" t="str">
        <f>Data!D187</f>
        <v>3444 GROUND PROXIMITY SYSTEM</v>
      </c>
      <c r="Q191" t="str">
        <f>Data!K187</f>
        <v xml:space="preserve">The system which detects and alerts flight crew to potential terrain hazards. Includes the antenna which transmits and receives an electronic signal for the radio altimeter equipment used for terrain-to-aircraft distance. Also includes the component which interprets a radio signal reflected back to a receiver to determine distance from the nearest terrain; and the component which process the warning computer input signals from various sources in order to determine if and when the crew should be alerted of a terrain hazard. </v>
      </c>
    </row>
    <row r="192" spans="15:17" x14ac:dyDescent="0.3">
      <c r="O192" t="str">
        <f>Data!D188</f>
        <v>3445 AIR COLLISION AVOIDANCE SYSTEM (TCAS)</v>
      </c>
      <c r="Q192" t="str">
        <f>Data!K188</f>
        <v xml:space="preserve">The system which provides information to determine aircraft position and is primarily independent of ground installations (i.e., traffic alert and collision avoidance system -TCAS). Use this code only if the specific system creating the problem cannot be established. Typical parts are collision avoidance monitoring units, etc. </v>
      </c>
    </row>
    <row r="193" spans="15:17" x14ac:dyDescent="0.3">
      <c r="O193" t="str">
        <f>Data!D189</f>
        <v>3446 NON RADAR WEATHER SYSTEM</v>
      </c>
      <c r="Q193" t="str">
        <f>Data!K189</f>
        <v xml:space="preserve">The non radar weather system and components which sense the electrostatic charges accumulated around a storm cell in order to "map out" that cell on an indicator. </v>
      </c>
    </row>
    <row r="194" spans="15:17" x14ac:dyDescent="0.3">
      <c r="O194" t="str">
        <f>Data!D190</f>
        <v>3450 DEPENDENT POSITION DETERMINING SYSTEM</v>
      </c>
      <c r="Q194" t="str">
        <f>Data!K190</f>
        <v xml:space="preserve">The system which provides information to determine position and is mainly dependent on ground installations. Use this code for reports of a general nature or for those with insufficient information to file in a more specific JASC code identified in JASC codes 3451 through 3457. </v>
      </c>
    </row>
    <row r="195" spans="15:17" x14ac:dyDescent="0.3">
      <c r="O195" t="str">
        <f>Data!D191</f>
        <v>3451 DME/ TACAN SYSTEM</v>
      </c>
      <c r="Q195" t="str">
        <f>Data!K191</f>
        <v xml:space="preserve">The systems which measures time-to-station, ground speed, and distance to a known transmitter location by transmitting and receiving electronic pulse signals (i.e., distance measuring equipment ­DME; ultra high frequency tactical air navigational aid -TACAN). Typical parts are antenna, control unit, transceiver, coaxial cables, etc. </v>
      </c>
    </row>
    <row r="196" spans="15:17" x14ac:dyDescent="0.3">
      <c r="O196" t="str">
        <f>Data!D192</f>
        <v>3452 ATC TRANSPONDER SYSTEM</v>
      </c>
      <c r="Q196" t="str">
        <f>Data!K192</f>
        <v xml:space="preserve">The air traffic control (ATC) system which receives coded signals from a ground station and transmits a coded reply for altitude reporting and identification purposes. Typical parts are transponder, antenna, control unit, transceiver, coaxial connecting cables, etc. </v>
      </c>
    </row>
    <row r="197" spans="15:17" x14ac:dyDescent="0.3">
      <c r="O197" t="str">
        <f>Data!D193</f>
        <v>3453 LORAN SYSTEM</v>
      </c>
      <c r="Q197" t="str">
        <f>Data!K193</f>
        <v xml:space="preserve">The radio navigation system and associated components and parts which provides for long range navigation (LORAN) enroute when operating on signals from ground based master and slave transmitting stations. Typical parts are antenna, coupler, CPU, receiver, indicator, etc. </v>
      </c>
    </row>
    <row r="198" spans="15:17" x14ac:dyDescent="0.3">
      <c r="O198" t="str">
        <f>Data!D194</f>
        <v>3454 VOR SYSTEM</v>
      </c>
      <c r="Q198" t="str">
        <f>Data!K194</f>
        <v xml:space="preserve">The radio navigation system in the very high frequency (VHF) band used for determining position relative to a ground transmitter and permits selection of an infinite number of magnetic courses for navigation to a transmitter (i.e., visual omnirange -VOR system). Typical parts are receiver, antenna, control panel, etc. </v>
      </c>
    </row>
    <row r="199" spans="15:17" x14ac:dyDescent="0.3">
      <c r="O199" t="str">
        <f>Data!D195</f>
        <v>3455 ADF SYSTEM</v>
      </c>
      <c r="Q199" t="str">
        <f>Data!K195</f>
        <v xml:space="preserve">The low frequency band system which receives a signal from a non-directional radio beacon to determine relative position from the beacon location (i.e., automatic direction finder -ADF system). Typical parts are antenna, control unit, receiver, coaxial cables, etc. </v>
      </c>
    </row>
    <row r="200" spans="15:17" x14ac:dyDescent="0.3">
      <c r="O200" t="str">
        <f>Data!D196</f>
        <v>3456 OMEGA NAVIGATION SYSTEM</v>
      </c>
      <c r="Q200" t="str">
        <f>Data!K196</f>
        <v xml:space="preserve">The low frequency navigation system which provides for system geographical location of the aircraft on a worldwide basis when operating on signals from ground-based OMEGA and VHF transmitting stations. Typical parts are antenna, control unit or receiver, coaxial connecting cable, remote switches, connectors, etc. </v>
      </c>
    </row>
    <row r="201" spans="15:17" x14ac:dyDescent="0.3">
      <c r="O201" t="str">
        <f>Data!D197</f>
        <v>3457 GLOBAL POSITIONING SYSTEM</v>
      </c>
      <c r="Q201" t="str">
        <f>Data!K197</f>
        <v xml:space="preserve">The systems which are mainly dependent upon signals from ground transmitters or orbital satellites for their operations; systems such as VOR, ADF, DME, etc. Use this JASC code when there is insufficient information to assign one of the specific using system codes. Typical parts are antenna, control unit or receiver, coaxial connecting cable, remote switches, connectors, etc. </v>
      </c>
    </row>
    <row r="202" spans="15:17" x14ac:dyDescent="0.3">
      <c r="O202" t="str">
        <f>Data!D198</f>
        <v>3460 FLT MANAGEMENT COMPUTING HARDWARE SYSTEM</v>
      </c>
      <c r="Q202" t="str">
        <f>Data!K198</f>
        <v xml:space="preserve">The hardware systems which combines navigational data to compute or manage the aircraft's geographical position or theoretical flight path. Typical parts are course computers, flight management computers, performance data computers, and associated control display units, warning annunciators, etc. </v>
      </c>
    </row>
    <row r="203" spans="15:17" x14ac:dyDescent="0.3">
      <c r="O203" t="str">
        <f>Data!D199</f>
        <v>3461 FLT MANAGEMENT COMPUTING SOFTWARE SYSTEM ▲</v>
      </c>
      <c r="Q203" t="str">
        <f>Data!K199</f>
        <v xml:space="preserve">The software system which combines navigational data to compute or manage the aircraft's geographical position or theoretical flight path. </v>
      </c>
    </row>
    <row r="204" spans="15:17" x14ac:dyDescent="0.3">
      <c r="O204" t="str">
        <f>Data!D200</f>
        <v>3497 NAVIGATION SYSTEM WIRING</v>
      </c>
      <c r="Q204" t="str">
        <f>Data!K200</f>
        <v xml:space="preserve">For reports indicating a problem with wiring specific to the Navigation Systems. </v>
      </c>
    </row>
    <row r="205" spans="15:17" x14ac:dyDescent="0.3">
      <c r="O205" t="str">
        <f>Data!D201</f>
        <v>34 SPECIAL CONDITION</v>
      </c>
      <c r="Q205" t="str">
        <f>Data!K201</f>
        <v xml:space="preserve"> </v>
      </c>
    </row>
    <row r="206" spans="15:17" x14ac:dyDescent="0.3">
      <c r="O206" t="str">
        <f>Data!D202</f>
        <v>34 EQUIVALENT LEVEL OF SAFETY (ELOS)</v>
      </c>
      <c r="Q206" t="str">
        <f>Data!K202</f>
        <v xml:space="preserve"> </v>
      </c>
    </row>
    <row r="207" spans="15:17" x14ac:dyDescent="0.3">
      <c r="O207" t="str">
        <f>Data!D203</f>
        <v>34 SPECIAL PROCESSES**</v>
      </c>
      <c r="Q207" t="str">
        <f>Data!K203</f>
        <v>The category and criticality for a part remains unaffected by the manufacturing or fabrication method, including special processes.  For example, a category 2 part requiring a special manufacturing process to meet specifications, will retain its category 2 level.</v>
      </c>
    </row>
    <row r="208" spans="15:17" x14ac:dyDescent="0.3">
      <c r="O208" t="str">
        <f>Data!D204</f>
        <v>3500 OXYGEN SYSTEM</v>
      </c>
      <c r="Q208" t="str">
        <f>Data!K204</f>
        <v>The units and components which store, regulate, and deliver breathing oxygen to the passengers and crew. Typical parts are bottles, relief valves, shut-off valves, outlets, regulators, masks, walk-around bottles, etc.</v>
      </c>
    </row>
    <row r="209" spans="15:17" x14ac:dyDescent="0.3">
      <c r="O209" t="str">
        <f>Data!D205</f>
        <v>3510 CREW OXYGEN SYSTEM</v>
      </c>
      <c r="Q209" t="str">
        <f>Data!K205</f>
        <v xml:space="preserve">The portion of the main system which furnishes oxygen to the crew. </v>
      </c>
    </row>
    <row r="210" spans="15:17" x14ac:dyDescent="0.3">
      <c r="O210" t="str">
        <f>Data!D206</f>
        <v>3520 PASSENGER OXYGEN SYSTEM</v>
      </c>
      <c r="Q210" t="str">
        <f>Data!K206</f>
        <v xml:space="preserve">The portion of the main system which furnishes oxygen to the passengers. </v>
      </c>
    </row>
    <row r="211" spans="15:17" x14ac:dyDescent="0.3">
      <c r="O211" t="str">
        <f>Data!D207</f>
        <v>3530 PORTABLE OXYGEN SYSTEM</v>
      </c>
      <c r="Q211" t="str">
        <f>Data!K207</f>
        <v xml:space="preserve">The equipment attached to the portable bottle to regulate and dispense breathing oxygen, including the storage bottle for the portable oxygen system. </v>
      </c>
    </row>
    <row r="212" spans="15:17" x14ac:dyDescent="0.3">
      <c r="O212" t="str">
        <f>Data!D208</f>
        <v>3597 OXYGEN SYSTEM WIRING</v>
      </c>
      <c r="Q212" t="str">
        <f>Data!K208</f>
        <v xml:space="preserve">For reports indicating a problem with wiring specific to the Oxygen System. </v>
      </c>
    </row>
    <row r="213" spans="15:17" x14ac:dyDescent="0.3">
      <c r="O213" t="str">
        <f>Data!D209</f>
        <v>35 SPECIAL CONDITION</v>
      </c>
      <c r="Q213" t="str">
        <f>Data!K209</f>
        <v xml:space="preserve"> </v>
      </c>
    </row>
    <row r="214" spans="15:17" x14ac:dyDescent="0.3">
      <c r="O214" t="str">
        <f>Data!D210</f>
        <v>35 EQUIVALENT LEVEL OF SAFETY (ELOS)</v>
      </c>
      <c r="Q214" t="str">
        <f>Data!K210</f>
        <v xml:space="preserve"> </v>
      </c>
    </row>
    <row r="215" spans="15:17" x14ac:dyDescent="0.3">
      <c r="O215" t="str">
        <f>Data!D211</f>
        <v>35 SPECIAL PROCESSES**</v>
      </c>
      <c r="Q215" t="str">
        <f>Data!K211</f>
        <v>The category and criticality for a part remains unaffected by the manufacturing or fabrication method, including special processes.  For example, a category 2 part requiring a special manufacturing process to meet specifications, will retain its category 2 level.</v>
      </c>
    </row>
    <row r="216" spans="15:17" x14ac:dyDescent="0.3">
      <c r="O216" t="str">
        <f>Data!D212</f>
        <v>4900 AIRBORNE APU SYSTEM</v>
      </c>
      <c r="Q216" t="str">
        <f>Data!K212</f>
        <v xml:space="preserve">The airborne auxiliary power units (APU) installed on aircraft for the purpose of generating and supplying a single type or combination of auxiliary electric, hydraulic, pneumatic or other power. Does not include generators, alternators, hydraulic pumps, etc., or their connecting systems which supply and deliver power to their respective aircraft systems. Use this code for reports of a general nature with insufficient information to file in a specific JASC 4900 series code, or for reports which involve two or more APU systems. An entry "APU" is acceptable if no specific part is reported. The APU as well as aircraft make and model should be reported if known. </v>
      </c>
    </row>
    <row r="217" spans="15:17" x14ac:dyDescent="0.3">
      <c r="O217" t="str">
        <f>Data!D213</f>
        <v>4910 APU COWLING CONTAINMENT</v>
      </c>
      <c r="Q217" t="str">
        <f>Data!K213</f>
        <v xml:space="preserve">The system of cowling and other components used to cover the auxiliary power unit, and contain any broken parts in the event of an external failure. </v>
      </c>
    </row>
    <row r="218" spans="15:17" x14ac:dyDescent="0.3">
      <c r="O218" t="str">
        <f>Data!D214</f>
        <v>4920 APU CORE ENGINE</v>
      </c>
      <c r="Q218" t="str">
        <f>Data!K214</f>
        <v xml:space="preserve">For reports of basic engine defects such as compressor, turbine, cases other than specific systems shown in other APU sub-systems such as fuel, ignition, exhaust, starting and controls. The APU make and model should be included if available. Typical parts are turbine, bearing, seal, impeller, blade, case, burner can, etc. </v>
      </c>
    </row>
    <row r="219" spans="15:17" x14ac:dyDescent="0.3">
      <c r="O219" t="str">
        <f>Data!D215</f>
        <v>4930 APU ENGINE FUEL AND CONTROL</v>
      </c>
      <c r="Q219" t="str">
        <f>Data!K215</f>
        <v xml:space="preserve">The system and components which furnishes fuel from the aircraft tanks to the APU fuel control and associated injector nozzles. Including the unit which provides fuel at the proper pressure for fuel control operation; and the unit controlling and injecting metered fuel to the engine burner can section. Typical parts are shutoff valve, line, fitting, etc. </v>
      </c>
    </row>
    <row r="220" spans="15:17" x14ac:dyDescent="0.3">
      <c r="O220" t="str">
        <f>Data!D216</f>
        <v>4940 APU START/ IGNITION SYSTEM</v>
      </c>
      <c r="Q220" t="str">
        <f>Data!K216</f>
        <v xml:space="preserve">The system units used to start the APU engine. Including the unit which provides a power source to the igniter during the starting cycle. Typical parts are ignition unit, magneto, igniter, starter, etc. </v>
      </c>
    </row>
    <row r="221" spans="15:17" x14ac:dyDescent="0.3">
      <c r="O221" t="str">
        <f>Data!D217</f>
        <v>4950 APU BLEED AIR SYSTEM</v>
      </c>
      <c r="Q221" t="str">
        <f>Data!K217</f>
        <v xml:space="preserve">The system and components which provide and control a source of pressure and high volume of air for aircraft using systems such as engine starting, cabin air conditioning prior to starting engines. Typical parts are duct, bleed valve, clamp, seal, etc. </v>
      </c>
    </row>
    <row r="222" spans="15:17" x14ac:dyDescent="0.3">
      <c r="O222" t="str">
        <f>Data!D218</f>
        <v>4960 APU CONTROLS</v>
      </c>
      <c r="Q222" t="str">
        <f>Data!K218</f>
        <v xml:space="preserve">The system components which electrically and manually control operation of the APU engine. Typical parts are relay, control box, etc. </v>
      </c>
    </row>
    <row r="223" spans="15:17" x14ac:dyDescent="0.3">
      <c r="O223" t="str">
        <f>Data!D219</f>
        <v>4970 APU INDICATING SYSTEM</v>
      </c>
      <c r="Q223" t="str">
        <f>Data!K219</f>
        <v xml:space="preserve">For general reports of APU operation indicating including the temperature indicator, tachometer generator or indicator (engine speed). Includes the instrument and associated warning system which sense, transmits, and indicates APU engine speed and temperatures to the flight crew. </v>
      </c>
    </row>
    <row r="224" spans="15:17" x14ac:dyDescent="0.3">
      <c r="O224" t="str">
        <f>Data!D220</f>
        <v>4980 APU EXHAUST SYSTEM</v>
      </c>
      <c r="Q224" t="str">
        <f>Data!K220</f>
        <v xml:space="preserve">The components and parts which collect and direct exhaust gasses from the APU turbine to the aircraft exterior. Includes the movable door fairing. Typical parts are nozzle, door, actuator, seal, clamp, and shield. </v>
      </c>
    </row>
    <row r="225" spans="15:17" x14ac:dyDescent="0.3">
      <c r="O225" t="str">
        <f>Data!D221</f>
        <v>4990 APU OIL SYSTEM</v>
      </c>
      <c r="Q225" t="str">
        <f>Data!K221</f>
        <v xml:space="preserve">The system and components used for APU engine lubrication. Typical parts are filter, pump, relief valve, hose, line, etc. </v>
      </c>
    </row>
    <row r="226" spans="15:17" x14ac:dyDescent="0.3">
      <c r="O226" t="str">
        <f>Data!D222</f>
        <v>4997 APU SYSTEM WIRING</v>
      </c>
      <c r="Q226" t="str">
        <f>Data!K222</f>
        <v xml:space="preserve">For reports indicating a problem with wiring specific to the APU System. </v>
      </c>
    </row>
    <row r="227" spans="15:17" x14ac:dyDescent="0.3">
      <c r="O227" t="str">
        <f>Data!D223</f>
        <v>49 SPECIAL CONDITION</v>
      </c>
      <c r="Q227" t="str">
        <f>Data!K223</f>
        <v xml:space="preserve"> </v>
      </c>
    </row>
    <row r="228" spans="15:17" x14ac:dyDescent="0.3">
      <c r="O228" t="str">
        <f>Data!D224</f>
        <v>49 EQUIVALENT LEVEL OF SAFETY (ELOS)</v>
      </c>
      <c r="Q228" t="str">
        <f>Data!K224</f>
        <v xml:space="preserve"> </v>
      </c>
    </row>
    <row r="229" spans="15:17" x14ac:dyDescent="0.3">
      <c r="O229" t="str">
        <f>Data!D225</f>
        <v>49 SPECIAL PROCESSES**</v>
      </c>
      <c r="Q229" t="str">
        <f>Data!K225</f>
        <v>The category and criticality for a part remains unaffected by the manufacturing or fabrication method, including special processes.  For example, a category 2 part requiring a special manufacturing process to meet specifications, will retain its category 2 level.</v>
      </c>
    </row>
    <row r="230" spans="15:17" x14ac:dyDescent="0.3">
      <c r="O230" t="str">
        <f>Data!D230</f>
        <v>5200 DOORS</v>
      </c>
      <c r="Q230" t="str">
        <f>Data!K230</f>
        <v xml:space="preserve">The removable units used for entrance or exit, and for enclosing other structure contained within the fuselage. Includes passenger and crew doors, cargo doors, emergency exits, etc. Electrical and hydraulic systems associated with door control are included as appropriate. Use this code for door reports of a general nature which affect two or more specific type of doors or are reported with insufficient information to file in a more specific JASC 5200 series code. </v>
      </c>
    </row>
    <row r="231" spans="15:17" x14ac:dyDescent="0.3">
      <c r="O231" t="str">
        <f>Data!D231</f>
        <v>5210 PASSENGER CREW DOORS</v>
      </c>
      <c r="Q231" t="str">
        <f>Data!K231</f>
        <v xml:space="preserve">For reports of cabin entrance doors. Does not include door frames, warning systems, or cabin emergency exit doors/hatches. Typical parts are hinges, actuators, latches, handle, seals, structure, spring, cable, bellcrank, skin, etc. </v>
      </c>
    </row>
    <row r="232" spans="15:17" x14ac:dyDescent="0.3">
      <c r="O232" t="str">
        <f>Data!D232</f>
        <v>5220 EMERGENCY EXITS</v>
      </c>
      <c r="Q232" t="str">
        <f>Data!K232</f>
        <v xml:space="preserve">For reports of emergency exit doors, windows and hatches. Typical parts are pan, hinge, latch, hook, etc. </v>
      </c>
    </row>
    <row r="233" spans="15:17" x14ac:dyDescent="0.3">
      <c r="O233" t="str">
        <f>Data!D233</f>
        <v>5230 CARGO/BAGGAGE DOORS</v>
      </c>
      <c r="Q233" t="str">
        <f>Data!K233</f>
        <v xml:space="preserve">For exterior doors used to gain access to cargo or baggage storage areas. Does not include door frames on fuselage, door warning or compartment interior furnishings. Typical parts are door structure, seal, hinge, latch, latch pin, handle, skin, etc. </v>
      </c>
    </row>
    <row r="234" spans="15:17" x14ac:dyDescent="0.3">
      <c r="O234" t="str">
        <f>Data!D234</f>
        <v>5240 SERVICE DOORS</v>
      </c>
      <c r="Q234" t="str">
        <f>Data!K234</f>
        <v xml:space="preserve">For reports pertaining to exterior doors used to gain access for servicing aircraft systems and equipment. Does not include the fluid service doors which are covered in JASC 5246. </v>
      </c>
    </row>
    <row r="235" spans="15:17" x14ac:dyDescent="0.3">
      <c r="O235" t="str">
        <f>Data!D235</f>
        <v>5241 GALLEY DOORS</v>
      </c>
      <c r="Q235" t="str">
        <f>Data!K235</f>
        <v xml:space="preserve">For reports pertaining to the galley door. Typical parts are hinges, structure, and the latch mechanism. </v>
      </c>
    </row>
    <row r="236" spans="15:17" x14ac:dyDescent="0.3">
      <c r="O236" t="str">
        <f>Data!D236</f>
        <v>5242 E/E COMPARTMENT DOORS</v>
      </c>
      <c r="Q236" t="str">
        <f>Data!K236</f>
        <v xml:space="preserve">For reports pertaining to the electrical/electronic compartment doors. Typical parts are hinges, structure, and the latch mechanism. </v>
      </c>
    </row>
    <row r="237" spans="15:17" x14ac:dyDescent="0.3">
      <c r="O237" t="str">
        <f>Data!D237</f>
        <v>5243 HYDRAULIC COMPARTMENT DOORS</v>
      </c>
      <c r="Q237" t="str">
        <f>Data!K237</f>
        <v xml:space="preserve">For reports pertaining to the hydraulic compartment doors. Typical parts are hinges, structure, and the latch mechanism. </v>
      </c>
    </row>
    <row r="238" spans="15:17" x14ac:dyDescent="0.3">
      <c r="O238" t="str">
        <f>Data!D238</f>
        <v>5244 ACCESSORY COMPARTMENT DOORS</v>
      </c>
      <c r="Q238" t="str">
        <f>Data!K238</f>
        <v xml:space="preserve">For reports pertaining to the accessory compartment doors. Typical parts are hinges, structure, and the latch mechanism. </v>
      </c>
    </row>
    <row r="239" spans="15:17" x14ac:dyDescent="0.3">
      <c r="O239" t="str">
        <f>Data!D239</f>
        <v>5245 AIR CONDITIONING COMPARTMENT DOORS</v>
      </c>
      <c r="Q239" t="str">
        <f>Data!K239</f>
        <v xml:space="preserve">For reports pertaining to doors used to gain access to the air conditioning compartment system and components. Typical parts are hinges, structure, and the latch mechanism. </v>
      </c>
    </row>
    <row r="240" spans="15:17" x14ac:dyDescent="0.3">
      <c r="O240" t="str">
        <f>Data!D240</f>
        <v>5246 FLUID SERVICE DOORS</v>
      </c>
      <c r="Q240" t="str">
        <f>Data!K240</f>
        <v xml:space="preserve">For reports of service doors used to gain access to fluid service areas, excluding compartment doors which are filed in JASC code 5243. Typical parts are hinges, structure, and the latch mechanism. </v>
      </c>
    </row>
    <row r="241" spans="15:17" x14ac:dyDescent="0.3">
      <c r="O241" t="str">
        <f>Data!D241</f>
        <v>5247 APU DOORS</v>
      </c>
      <c r="Q241" t="str">
        <f>Data!K241</f>
        <v xml:space="preserve">For reports of doors used to gain access for servicing the APU and components. Typical parts are hinges, structure, and the latch mechanism. </v>
      </c>
    </row>
    <row r="242" spans="15:17" x14ac:dyDescent="0.3">
      <c r="O242" t="str">
        <f>Data!D242</f>
        <v>5248 TAIL CONE DOORS</v>
      </c>
      <c r="Q242" t="str">
        <f>Data!K242</f>
        <v xml:space="preserve">For reports pertaining to the tail cone door. Typical parts are hinges, structure, and the latch mechanism. </v>
      </c>
    </row>
    <row r="243" spans="15:17" x14ac:dyDescent="0.3">
      <c r="O243" t="str">
        <f>Data!D243</f>
        <v>5250 FIXED INNER DOORS</v>
      </c>
      <c r="Q243" t="str">
        <f>Data!K243</f>
        <v xml:space="preserve">For reports of doors within the fuselage in fixed partitions. Typical parts are structure, hinges, latches, lining but does not include doors in movable partitions. </v>
      </c>
    </row>
    <row r="244" spans="15:17" x14ac:dyDescent="0.3">
      <c r="O244" t="str">
        <f>Data!D244</f>
        <v>5260 ENTRANCE STAIRS</v>
      </c>
      <c r="Q244" t="str">
        <f>Data!K244</f>
        <v xml:space="preserve">For reports of cabin entrance stairs which operate in conjunction with but are not an integral part of entrance doors. Typical parts are structure, actuator, controls and handrails, step, cable, bungee, latch hook, latch, bracket, bellcrank, etc. </v>
      </c>
    </row>
    <row r="245" spans="15:17" x14ac:dyDescent="0.3">
      <c r="O245" t="str">
        <f>Data!D245</f>
        <v>5270 DOOR WARNING SYSTEM</v>
      </c>
      <c r="Q245" t="str">
        <f>Data!K245</f>
        <v xml:space="preserve">The system which is used to indicate to flight crews whether the exterior doors are closed and properly latched. Does not include the landing gear position warning indications which are covered in JASC code 3260. Typical parts are switch, lamp, horn, relay, etc. The suspect door should be identified if known. </v>
      </c>
    </row>
    <row r="246" spans="15:17" x14ac:dyDescent="0.3">
      <c r="O246" t="str">
        <f>Data!D246</f>
        <v>5280 LANDING GEAR DOORS</v>
      </c>
      <c r="Q246" t="str">
        <f>Data!K246</f>
        <v>For reports pertaining to the structural aspects of landing gear doors including hinges and seals on the wing, landing gear, and fuselage mounted doors. The door position on the aircraft or landing gear (i.e., nose, right main outboard, etc.) should be shown in the part location field. Does not include the operating mechanism or position indicating or warning system which is filed in JASC codes 3231 or 3260.</v>
      </c>
    </row>
    <row r="247" spans="15:17" x14ac:dyDescent="0.3">
      <c r="O247" t="str">
        <f>Data!D247</f>
        <v>5297 DOOR SYSTEM WIRING</v>
      </c>
      <c r="Q247" t="str">
        <f>Data!K247</f>
        <v xml:space="preserve">For reports indicating a problem with wiring specific to the Door Systems. </v>
      </c>
    </row>
    <row r="248" spans="15:17" x14ac:dyDescent="0.3">
      <c r="O248" t="str">
        <f>Data!D248</f>
        <v>52 SPECIAL CONDITION</v>
      </c>
      <c r="Q248" t="str">
        <f>Data!K248</f>
        <v xml:space="preserve"> </v>
      </c>
    </row>
    <row r="249" spans="15:17" x14ac:dyDescent="0.3">
      <c r="O249" t="str">
        <f>Data!D249</f>
        <v>52 EQUIVALENT LEVEL OF SAFETY (ELOS)</v>
      </c>
      <c r="Q249" t="str">
        <f>Data!K249</f>
        <v xml:space="preserve"> </v>
      </c>
    </row>
    <row r="250" spans="15:17" x14ac:dyDescent="0.3">
      <c r="O250" t="str">
        <f>Data!D250</f>
        <v>52 SPECIAL PROCESSES**</v>
      </c>
      <c r="Q250" t="str">
        <f>Data!K250</f>
        <v>The category and criticality for a part remains unaffected by the manufacturing or fabrication method, including special processes.  For example, a category 2 part requiring a special manufacturing process to meet specifications, will retain its category 2 level.</v>
      </c>
    </row>
    <row r="251" spans="15:17" x14ac:dyDescent="0.3">
      <c r="O251" t="str">
        <f>Data!D251</f>
        <v>5300 FUSELAGE STRUCTURE (GENERAL)</v>
      </c>
      <c r="Q251" t="str">
        <f>Data!K251</f>
        <v xml:space="preserve">For reports of structural units and associated components and members which make up the compartments for crew, passengers, equipment, cargo, plus the structure of the envelope and gondola of airships. </v>
      </c>
    </row>
    <row r="252" spans="15:17" x14ac:dyDescent="0.3">
      <c r="O252" t="str">
        <f>Data!D252</f>
        <v>5301 AERIAL TOW EQUIPMENT</v>
      </c>
      <c r="Q252" t="str">
        <f>Data!K252</f>
        <v xml:space="preserve">For reports of defective aerial tow equipment including the attachments on fuselage and release mechanism. </v>
      </c>
    </row>
    <row r="253" spans="15:17" x14ac:dyDescent="0.3">
      <c r="O253" t="str">
        <f>Data!D253</f>
        <v>5302 ROTORCRAFT TAIL BOOM ▲</v>
      </c>
      <c r="Q253" t="str">
        <f>Data!K253</f>
        <v xml:space="preserve">For reports of the structure including exterior skin and truss framework of tail booms on rotorcraft. Includes attach fittings, etc., for tail boom and stabilizer surfaces. Typical parts are bulkhead, bracket, frame, frame tube, plate, etc. </v>
      </c>
    </row>
    <row r="254" spans="15:17" x14ac:dyDescent="0.3">
      <c r="O254" t="str">
        <f>Data!D254</f>
        <v>5310 FUSELAGE MAIN STRUCTURE</v>
      </c>
      <c r="Q254" t="str">
        <f>Data!K254</f>
        <v xml:space="preserve">For general reports of fuselage structure defects which affect two or more related parts or are reported with insufficient information to file in a more specific JASC 5300 series code. Use of this code should be avoided if possible. </v>
      </c>
    </row>
    <row r="255" spans="15:17" x14ac:dyDescent="0.3">
      <c r="O255" t="str">
        <f>Data!D255</f>
        <v>5311 FUSELAGE MAIN FRAME</v>
      </c>
      <c r="Q255" t="str">
        <f>Data!K255</f>
        <v xml:space="preserve">For reports of the main fuselage frames. The associated attach fittings are covered in JASC code 5320. </v>
      </c>
    </row>
    <row r="256" spans="15:17" x14ac:dyDescent="0.3">
      <c r="O256" t="str">
        <f>Data!D256</f>
        <v>5312 FUSELAGE MAIN BULKHEAD</v>
      </c>
      <c r="Q256" t="str">
        <f>Data!K256</f>
        <v xml:space="preserve">For reports of the main fuselage bulkheads and the associated attach fittings. </v>
      </c>
    </row>
    <row r="257" spans="15:17" x14ac:dyDescent="0.3">
      <c r="O257" t="str">
        <f>Data!D257</f>
        <v>5313 FUSELAGE MAIN LONGERON/STRINGER</v>
      </c>
      <c r="Q257" t="str">
        <f>Data!K257</f>
        <v xml:space="preserve">For reports of the main fuselage longerons/stringers. </v>
      </c>
    </row>
    <row r="258" spans="15:17" x14ac:dyDescent="0.3">
      <c r="O258" t="str">
        <f>Data!D258</f>
        <v>5314 FUSELAGE MAIN KEEL</v>
      </c>
      <c r="Q258" t="str">
        <f>Data!K258</f>
        <v xml:space="preserve">For reports of the main fuselage keel beams. </v>
      </c>
    </row>
    <row r="259" spans="15:17" x14ac:dyDescent="0.3">
      <c r="O259" t="str">
        <f>Data!D259</f>
        <v>5315 FUSELAGE MAIN FLOOR BEAM</v>
      </c>
      <c r="Q259" t="str">
        <f>Data!K259</f>
        <v xml:space="preserve">For reports of the main fuselage floor beams. </v>
      </c>
    </row>
    <row r="260" spans="15:17" x14ac:dyDescent="0.3">
      <c r="O260" t="str">
        <f>Data!D260</f>
        <v>5320 FUSELAGE MISCELLANEOUS STRUCTURE</v>
      </c>
      <c r="Q260" t="str">
        <f>Data!K260</f>
        <v>For reports of miscellaneous structure on the main fuselage structure which aids in the support of the primary structure. Includes such items as brackets, channels, stiffeners, clips, doublers, etc. Does not include movable partitions which are covered in JASC Chapter 25.</v>
      </c>
    </row>
    <row r="261" spans="15:17" x14ac:dyDescent="0.3">
      <c r="O261" t="str">
        <f>Data!D261</f>
        <v>5321 FUSELAGE FLOOR PANEL</v>
      </c>
      <c r="Q261" t="str">
        <f>Data!K261</f>
        <v xml:space="preserve">For reports of the interior floor panels within the main fuselage structure. </v>
      </c>
    </row>
    <row r="262" spans="15:17" x14ac:dyDescent="0.3">
      <c r="O262" t="str">
        <f>Data!D262</f>
        <v>5322 FUSELAGE INTERNAL MOUNT STRUCTURE</v>
      </c>
      <c r="Q262" t="str">
        <f>Data!K262</f>
        <v xml:space="preserve">For reports of the internal mounting structure which aids in the support of the fuselage structure. </v>
      </c>
    </row>
    <row r="263" spans="15:17" x14ac:dyDescent="0.3">
      <c r="O263" t="str">
        <f>Data!D263</f>
        <v>5323 FUSELAGE INTERNAL STAIRS</v>
      </c>
      <c r="Q263" t="str">
        <f>Data!K263</f>
        <v xml:space="preserve">For reports of the internal stairs which are part of the fuselage structure. </v>
      </c>
    </row>
    <row r="264" spans="15:17" x14ac:dyDescent="0.3">
      <c r="O264" t="str">
        <f>Data!D264</f>
        <v>5324 FUSELAGE FIXED PARTITIONS</v>
      </c>
      <c r="Q264" t="str">
        <f>Data!K264</f>
        <v xml:space="preserve">For reports of the fixed partitions which are part of the fuselage structure. </v>
      </c>
    </row>
    <row r="265" spans="15:17" x14ac:dyDescent="0.3">
      <c r="O265" t="str">
        <f>Data!D265</f>
        <v>5330 FUSELAGE MAIN PLATE/SKIN</v>
      </c>
      <c r="Q265" t="str">
        <f>Data!K265</f>
        <v xml:space="preserve">For reports of the exterior covering of the fuselage including access covers. </v>
      </c>
    </row>
    <row r="266" spans="15:17" x14ac:dyDescent="0.3">
      <c r="O266" t="str">
        <f>Data!D266</f>
        <v>5340 FUSELAGE MAIN ATTACH FITTING</v>
      </c>
      <c r="Q266" t="str">
        <f>Data!K266</f>
        <v xml:space="preserve">For reports of the fittings on the fuselage used for the attachment of doors, wings, stabilizers, landing gear, engine and rotor pylons, and the support of equipment within the fuselage. For reports of fuselage attach fittings that can not be specifically identified in JASC codes 5341 through 5347. </v>
      </c>
    </row>
    <row r="267" spans="15:17" x14ac:dyDescent="0.3">
      <c r="O267" t="str">
        <f>Data!D267</f>
        <v>5342 FUSELAGE STABILIZER ATTACH FITTING</v>
      </c>
      <c r="Q267" t="str">
        <f>Data!K267</f>
        <v xml:space="preserve">For reports of the fittings on the fuselage used for the attachment of the stabilizers </v>
      </c>
    </row>
    <row r="268" spans="15:17" x14ac:dyDescent="0.3">
      <c r="O268" t="str">
        <f>Data!D268</f>
        <v>5343 LANDING GEAR ATTACH FITTINGS</v>
      </c>
      <c r="Q268" t="str">
        <f>Data!K268</f>
        <v xml:space="preserve">For reports of the fittings on the fuselage used for the attachment of the landing gear. </v>
      </c>
    </row>
    <row r="269" spans="15:17" x14ac:dyDescent="0.3">
      <c r="O269" t="str">
        <f>Data!D269</f>
        <v>5344 FUSELAGE DOOR HINGES</v>
      </c>
      <c r="Q269" t="str">
        <f>Data!K269</f>
        <v xml:space="preserve">For reports of the fittings on the fuselage used for the attachment of the doors. </v>
      </c>
    </row>
    <row r="270" spans="15:17" x14ac:dyDescent="0.3">
      <c r="O270" t="str">
        <f>Data!D270</f>
        <v>5345 FUSELAGE EQUIPMENT ATTACH FITTINGS</v>
      </c>
      <c r="Q270" t="str">
        <f>Data!K270</f>
        <v xml:space="preserve">For reports of the fittings on the fuselage used for the attachment of equipment. </v>
      </c>
    </row>
    <row r="271" spans="15:17" x14ac:dyDescent="0.3">
      <c r="O271" t="str">
        <f>Data!D271</f>
        <v>5346 POWERPLANT ATTACH FITTINGS</v>
      </c>
      <c r="Q271" t="str">
        <f>Data!K271</f>
        <v xml:space="preserve">For reports of the fittings on the fuselage used for the attachment of the powerplant. (i.e., the center engine on tri-engine airplanes). </v>
      </c>
    </row>
    <row r="272" spans="15:17" x14ac:dyDescent="0.3">
      <c r="O272" t="str">
        <f>Data!D272</f>
        <v>5347 FUSELAGE, SEAT/ CARGO ATTACH FITTINGS</v>
      </c>
      <c r="Q272" t="str">
        <f>Data!K272</f>
        <v xml:space="preserve">For reports of the fittings on the fuselage used for the attachment of seats and cargo restraint mechanisms. </v>
      </c>
    </row>
    <row r="273" spans="15:17" x14ac:dyDescent="0.3">
      <c r="O273" t="str">
        <f>Data!D273</f>
        <v>5350 AERODYNAMIC FAIRINGS</v>
      </c>
      <c r="Q273" t="str">
        <f>Data!K273</f>
        <v>For reports of all fixed and removable aerodynamic fairings between the fuselage and wing/flap/empennage/pylon/nacelle attach points, tail cones and radomes. Also includes the fairings on rotorcraft tail cones. Typical parts are tail, radome, fairing, stiffener, skin, screw, fillet, etc.</v>
      </c>
    </row>
    <row r="274" spans="15:17" x14ac:dyDescent="0.3">
      <c r="O274" t="str">
        <f>Data!D274</f>
        <v>5397 FUSELAGE MAIN, BULKHEAD FUSELAGE WIRING</v>
      </c>
      <c r="Q274" t="str">
        <f>Data!K274</f>
        <v xml:space="preserve">For reports indicating a problem with wiring specific to the Fuselage System. </v>
      </c>
    </row>
    <row r="275" spans="15:17" x14ac:dyDescent="0.3">
      <c r="O275" t="str">
        <f>Data!D275</f>
        <v>53 SPECIAL CONDITION</v>
      </c>
      <c r="Q275" t="str">
        <f>Data!K275</f>
        <v xml:space="preserve"> </v>
      </c>
    </row>
    <row r="276" spans="15:17" x14ac:dyDescent="0.3">
      <c r="O276" t="str">
        <f>Data!D276</f>
        <v>53 EQUIVALENT LEVEL OF SAFETY (ELOS)</v>
      </c>
      <c r="Q276" t="str">
        <f>Data!K276</f>
        <v xml:space="preserve"> </v>
      </c>
    </row>
    <row r="277" spans="15:17" x14ac:dyDescent="0.3">
      <c r="O277" t="str">
        <f>Data!D277</f>
        <v>53 SPECIAL PROCESSES**</v>
      </c>
      <c r="Q277" t="str">
        <f>Data!K277</f>
        <v>The category and criticality for a part remains unaffected by the manufacturing or fabrication method, including special processes.  For example, a category 2 part requiring a special manufacturing process to meet specifications, will retain its category 2 level.</v>
      </c>
    </row>
    <row r="278" spans="15:17" x14ac:dyDescent="0.3">
      <c r="O278" t="str">
        <f>Data!D278</f>
        <v>5400 NACELLE/PYLON, STRUCTURE</v>
      </c>
      <c r="Q278" t="str">
        <f>Data!K278</f>
        <v xml:space="preserve">For reports of structural units and associated components and members which furnish a means of mounting and housing the powerplant or rotor assembly. Includes the structure of powerplant cowling inclusive of the structural portion of the inlet whether or not integral with the aircraft. Structural portions of the exhaust system are excluded where they are not integral with the airframe. Use this code when there is insufficient information to file in a more specific JASC 5400 series code. NOTE: The use of this code should be avoided if possible as a reported defect is not likely to involve both pylon and nacelle. </v>
      </c>
    </row>
    <row r="279" spans="15:17" x14ac:dyDescent="0.3">
      <c r="O279" t="str">
        <f>Data!D279</f>
        <v>5410 NACELLE/PYLON, MAIN FRAME</v>
      </c>
      <c r="Q279" t="str">
        <f>Data!K279</f>
        <v xml:space="preserve">For reports of the structure which houses and supports powerplants. Includes the firewall and all structure aft on multi-engine aircraft and firewalls on single engine aircraft. Does not include engine mounting or cowling. </v>
      </c>
    </row>
    <row r="280" spans="15:17" x14ac:dyDescent="0.3">
      <c r="O280" t="str">
        <f>Data!D280</f>
        <v>5411 NACELLE/PYLON, FRAME/ SPAR/ RIB</v>
      </c>
      <c r="Q280" t="str">
        <f>Data!K280</f>
        <v xml:space="preserve">For reports pertaining to the main frame, spar, or rib structure on the nacelles or pylons. </v>
      </c>
    </row>
    <row r="281" spans="15:17" x14ac:dyDescent="0.3">
      <c r="O281" t="str">
        <f>Data!D281</f>
        <v>5412 NACELLE/PYLON, BULKHEAD/ FIREWALL</v>
      </c>
      <c r="Q281" t="str">
        <f>Data!K281</f>
        <v xml:space="preserve">For reports pertaining to the bulkhead or firewall structure on the nacelles or pylons which houses and supports the powerplants. Does not include the engine mounting or cowling. Typical parts are firewall, bulkhead, skin, stringer, beam, splice plate, etc. </v>
      </c>
    </row>
    <row r="282" spans="15:17" x14ac:dyDescent="0.3">
      <c r="O282" t="str">
        <f>Data!D282</f>
        <v>5413 NACELLE/PYLONS, LONGERON/ STRINGER</v>
      </c>
      <c r="Q282" t="str">
        <f>Data!K282</f>
        <v xml:space="preserve">For reports pertaining to the longeron or stringer structure on the nacelles or pylons. </v>
      </c>
    </row>
    <row r="283" spans="15:17" x14ac:dyDescent="0.3">
      <c r="O283" t="str">
        <f>Data!D283</f>
        <v>5414 NACELLE/PYLON, PLATE SKIN</v>
      </c>
      <c r="Q283" t="str">
        <f>Data!K283</f>
        <v xml:space="preserve">For reports pertaining to the plates or skins on the nacelles or pylons. </v>
      </c>
    </row>
    <row r="284" spans="15:17" x14ac:dyDescent="0.3">
      <c r="O284" t="str">
        <f>Data!D284</f>
        <v>5415 NACELLE/PYLON, ATTACHED FITTINGS</v>
      </c>
      <c r="Q284" t="str">
        <f>Data!K284</f>
        <v>For reports on the fittings on the nacelles/pylons used for the attachment to its connecting structure, powerplant, thrust reverser, and and for the support of equipment within the nacelle/pylon.</v>
      </c>
    </row>
    <row r="285" spans="15:17" x14ac:dyDescent="0.3">
      <c r="O285" t="str">
        <f>Data!D285</f>
        <v>5420 NACELLE/PYLONS, MISCELLANEOUS STRUCTURE</v>
      </c>
      <c r="Q285" t="str">
        <f>Data!K285</f>
        <v xml:space="preserve">For reports of miscellaneous structure on the nacelle/pylon structure which aids in the support of the primary structure. Includes such items as brackets, channels, stiffeners, doublers, clips, etc. </v>
      </c>
    </row>
    <row r="286" spans="15:17" x14ac:dyDescent="0.3">
      <c r="O286" t="str">
        <f>Data!D286</f>
        <v>5497 NACELLE/PYLON, SYSTEM WIRING</v>
      </c>
      <c r="Q286" t="str">
        <f>Data!K286</f>
        <v xml:space="preserve">For reports indicating a problem with wiring specific to the Nacelle/Pylon System. </v>
      </c>
    </row>
    <row r="287" spans="15:17" x14ac:dyDescent="0.3">
      <c r="O287" t="str">
        <f>Data!D287</f>
        <v>54 SPECIAL CONDITION</v>
      </c>
      <c r="Q287" t="str">
        <f>Data!K287</f>
        <v xml:space="preserve"> </v>
      </c>
    </row>
    <row r="288" spans="15:17" x14ac:dyDescent="0.3">
      <c r="O288" t="str">
        <f>Data!D288</f>
        <v>54 EQUIVALENT LEVEL OF SAFETY (ELOS)</v>
      </c>
      <c r="Q288" t="str">
        <f>Data!K288</f>
        <v xml:space="preserve"> </v>
      </c>
    </row>
    <row r="289" spans="15:17" x14ac:dyDescent="0.3">
      <c r="O289" t="str">
        <f>Data!D289</f>
        <v>54 SPECIAL PROCESSES**</v>
      </c>
      <c r="Q289" t="str">
        <f>Data!K289</f>
        <v>The category and criticality for a part remains unaffected by the manufacturing or fabrication method, including special processes.  For example, a category 2 part requiring a special manufacturing process to meet specifications, will retain its category 2 level.</v>
      </c>
    </row>
    <row r="290" spans="15:17" x14ac:dyDescent="0.3">
      <c r="O290" t="str">
        <f>Data!D290</f>
        <v>5500 EMPENNAGE STRUCTURE ▲</v>
      </c>
      <c r="Q290" t="str">
        <f>Data!K290</f>
        <v>The horizontal and vertical stabilizers include the structure of the elevator and rudder. For general reports of empennage structure which affect two or more surfaces or are reported with insufficient information to file in a more specific JASC 5500 series code. This code is also used for reports that pertain to flying wires.</v>
      </c>
    </row>
    <row r="291" spans="15:17" x14ac:dyDescent="0.3">
      <c r="O291" t="str">
        <f>Data!D291</f>
        <v>5510 HORIZONTAL STABILIZER STRUCTURE ▲</v>
      </c>
      <c r="Q291" t="str">
        <f>Data!K291</f>
        <v xml:space="preserve">For reports pertaining to the structural aspects of horizontal stabilizer and stabilators or canard. Includes fuselage and boom-to-surface attach fittings. Does not include actuating mechanism filed in JASC code 2742. </v>
      </c>
    </row>
    <row r="292" spans="15:17" x14ac:dyDescent="0.3">
      <c r="O292" t="str">
        <f>Data!D292</f>
        <v>5511 HORIZONTAL STABILIZER SPAR/RIB</v>
      </c>
      <c r="Q292" t="str">
        <f>Data!K292</f>
        <v xml:space="preserve">For specific reports of spars/ribs on the horizontal stabilizer. </v>
      </c>
    </row>
    <row r="293" spans="15:17" x14ac:dyDescent="0.3">
      <c r="O293" t="str">
        <f>Data!D293</f>
        <v>5512 HORIZONTAL STABILIZER PLATE/SKIN</v>
      </c>
      <c r="Q293" t="str">
        <f>Data!K293</f>
        <v xml:space="preserve">For specific reports of plates/skins on the horizontal stabilizer. </v>
      </c>
    </row>
    <row r="294" spans="15:17" x14ac:dyDescent="0.3">
      <c r="O294" t="str">
        <f>Data!D294</f>
        <v>5513 HORIZONTAL STABILIZER TAB STRUCTURE</v>
      </c>
      <c r="Q294" t="str">
        <f>Data!K294</f>
        <v xml:space="preserve">For reports pertaining to the structure and attachment of the tab surface mounted on movable stabilizers and stabilators. Includes hinge brackets and bearings/bushings. Does not include the actuating mechanism filed in JASC code 2740. Typical parts are hinge, skin, rib, spar, etc. </v>
      </c>
    </row>
    <row r="295" spans="15:17" x14ac:dyDescent="0.3">
      <c r="O295" t="str">
        <f>Data!D295</f>
        <v>5514 HORIZONTAL STABILIZER MISCELLANEOUS STRUCTURE</v>
      </c>
      <c r="Q295" t="str">
        <f>Data!K295</f>
        <v xml:space="preserve">For reports of miscellaneous structure on the horizontal stabilizer structure which aids in the support of the primary structure. Includes such items as brackets, channels, stiffeners, doublers, clips, etc. </v>
      </c>
    </row>
    <row r="296" spans="15:17" x14ac:dyDescent="0.3">
      <c r="O296" t="str">
        <f>Data!D296</f>
        <v>5520 ELEVATOR STRUCTURE ▲</v>
      </c>
      <c r="Q296" t="str">
        <f>Data!K296</f>
        <v xml:space="preserve">For reports pertaining to the structural aspects of the movable airfoil hinged to the horizontal stabilizer for longitudinal control. Includes the "ruddervator" on V-tail aircraft and balance weights. Does not include the stabilator structure which is filed in JASC code 5510 or the torque tubes which are filed under the actuating mechanism in JASC code 2730. Typical parts are hinge, hinge fittings, bearing, bolt, miscellaneous structure, etc. </v>
      </c>
    </row>
    <row r="297" spans="15:17" x14ac:dyDescent="0.3">
      <c r="O297" t="str">
        <f>Data!D297</f>
        <v>5521 ELEVATOR,  SPAR/ RIB STRUCTURE</v>
      </c>
      <c r="Q297" t="str">
        <f>Data!K297</f>
        <v xml:space="preserve">For specific reports of spars/ribs on the elevator. </v>
      </c>
    </row>
    <row r="298" spans="15:17" x14ac:dyDescent="0.3">
      <c r="O298" t="str">
        <f>Data!D298</f>
        <v>5522 ELEVATOR,  PLATE/ SKIN STRUCTURE</v>
      </c>
      <c r="Q298" t="str">
        <f>Data!K298</f>
        <v xml:space="preserve">For specific reports of plates/skins on the elevator. </v>
      </c>
    </row>
    <row r="299" spans="15:17" x14ac:dyDescent="0.3">
      <c r="O299" t="str">
        <f>Data!D299</f>
        <v>5523 ELEVATOR,  TAB STRUCTURE</v>
      </c>
      <c r="Q299" t="str">
        <f>Data!K299</f>
        <v>For reports pertaining to the structure of elevator trim surfaces hinged to elevators and "ruddervators." Includes hinge fittings and associated bearings and bolts. Does not include actuating mechanism filed in JASC code 2731.</v>
      </c>
    </row>
    <row r="300" spans="15:17" x14ac:dyDescent="0.3">
      <c r="O300" t="str">
        <f>Data!D300</f>
        <v>5524 ELEVATOR MISCELLANEOUS STRUCTURE</v>
      </c>
      <c r="Q300" t="str">
        <f>Data!K300</f>
        <v xml:space="preserve">For reports of miscellaneous structure on the elevator structure which aids in the support of the primary structure. Includes such items as brackets, channels, stiffeners, doublers, clips, etc. </v>
      </c>
    </row>
    <row r="301" spans="15:17" x14ac:dyDescent="0.3">
      <c r="O301" t="str">
        <f>Data!D301</f>
        <v>5530 VERTICAL STABILIZER STRUCTURE ▲</v>
      </c>
      <c r="Q301" t="str">
        <f>Data!K301</f>
        <v xml:space="preserve">The structural aspects of the fixed vertical surface attached to the fuselage including the dorsal fin. </v>
      </c>
    </row>
    <row r="302" spans="15:17" x14ac:dyDescent="0.3">
      <c r="O302" t="str">
        <f>Data!D302</f>
        <v>5531 VERTICAL STABILIZER SPAR/RIB STRUCTURE</v>
      </c>
      <c r="Q302" t="str">
        <f>Data!K302</f>
        <v xml:space="preserve">For specific reports of spars or ribs on the vertical stabilizer. </v>
      </c>
    </row>
    <row r="303" spans="15:17" x14ac:dyDescent="0.3">
      <c r="O303" t="str">
        <f>Data!D303</f>
        <v>5532 VERTICAL STABILIZER PLATES/ SKIN</v>
      </c>
      <c r="Q303" t="str">
        <f>Data!K303</f>
        <v xml:space="preserve">For specific reports of plates or skins on the vertical stabilizer. </v>
      </c>
    </row>
    <row r="304" spans="15:17" x14ac:dyDescent="0.3">
      <c r="O304" t="str">
        <f>Data!D304</f>
        <v>5533 VENTRAL STRUCTURE</v>
      </c>
      <c r="Q304" t="str">
        <f>Data!K304</f>
        <v>For reports pertaining to the ventral structure and skin of the ventral fin mounted on the lower, aft fuselage for added directional stability. Typical parts are skin, rib, rivet, and miscellaneous parts, etc.</v>
      </c>
    </row>
    <row r="305" spans="15:17" x14ac:dyDescent="0.3">
      <c r="O305" t="str">
        <f>Data!D305</f>
        <v>5534 VERT. STAB. MISCELLANEOUS STRUCTURE</v>
      </c>
      <c r="Q305" t="str">
        <f>Data!K305</f>
        <v xml:space="preserve">For reports of miscellaneous structure on the vertical stabilizer structure which aids in the support of the primary structure. Includes such items as brackets, channels, stiffeners, doublers, clips, etc. </v>
      </c>
    </row>
    <row r="306" spans="15:17" x14ac:dyDescent="0.3">
      <c r="O306" t="str">
        <f>Data!D306</f>
        <v>5540 RUDDER STRUCTURE</v>
      </c>
      <c r="Q306" t="str">
        <f>Data!K306</f>
        <v xml:space="preserve">For reports pertaining to the structural aspects of the vertical airfoil hinged to the vertical stabilizer. Does not include the actuators, actuator mechanism or mounting which are filed in JASC code 2720. Typical parts are hinge, hinge fittings, bearing, bolt, miscellaneous structure, etc. </v>
      </c>
    </row>
    <row r="307" spans="15:17" x14ac:dyDescent="0.3">
      <c r="O307" t="str">
        <f>Data!D307</f>
        <v>5541 RUDDER,  SPARE/ RIB</v>
      </c>
      <c r="Q307" t="str">
        <f>Data!K307</f>
        <v xml:space="preserve">For specific reports pertaining to spars or ribs on the rudder structure. </v>
      </c>
    </row>
    <row r="308" spans="15:17" x14ac:dyDescent="0.3">
      <c r="O308" t="str">
        <f>Data!D308</f>
        <v>5542 RUDDER,  PLATE/SKIN</v>
      </c>
      <c r="Q308" t="str">
        <f>Data!K308</f>
        <v xml:space="preserve">For specific reports pertaining to plates or skins on the rudder structure. </v>
      </c>
    </row>
    <row r="309" spans="15:17" x14ac:dyDescent="0.3">
      <c r="O309" t="str">
        <f>Data!D309</f>
        <v>5543 RUDDER,  TAB STRUCTURE</v>
      </c>
      <c r="Q309" t="str">
        <f>Data!K309</f>
        <v xml:space="preserve">For reports pertaining to the structure of the movable surface hinged to the rudder surface for directional trim. Typical parts are skin, hinge fitting, spar, rib. The actuating mechanism is filed in JASC code 2720. </v>
      </c>
    </row>
    <row r="310" spans="15:17" x14ac:dyDescent="0.3">
      <c r="O310" t="str">
        <f>Data!D310</f>
        <v>5544 RUDDER MISCELLANEOUS STRUCTURE</v>
      </c>
      <c r="Q310" t="str">
        <f>Data!K310</f>
        <v xml:space="preserve">For reports of miscellaneous structure on the rudder structure which aids in the support of the primary structure. Includes such items as brackets, channels, stiffeners, doublers, clips, etc. </v>
      </c>
    </row>
    <row r="311" spans="15:17" x14ac:dyDescent="0.3">
      <c r="O311" t="str">
        <f>Data!D311</f>
        <v>5550 EMPENNAGE FLT. CONTROL ATTACH FITTING</v>
      </c>
      <c r="Q311" t="str">
        <f>Data!K311</f>
        <v xml:space="preserve">For miscellaneous reports of fittings on the empennage structure which are used for the support of the flight control, but are not specifically addressed in JASC codes 5551 through 5554. </v>
      </c>
    </row>
    <row r="312" spans="15:17" x14ac:dyDescent="0.3">
      <c r="O312" t="str">
        <f>Data!D312</f>
        <v>5551 HORIZONTAL STABILIZER ATTACH FITTING</v>
      </c>
      <c r="Q312" t="str">
        <f>Data!K312</f>
        <v xml:space="preserve">For specific reports pertaining to the fittings on the horizontal stabilizer which are used to support equipment within the structure. </v>
      </c>
    </row>
    <row r="313" spans="15:17" x14ac:dyDescent="0.3">
      <c r="O313" t="str">
        <f>Data!D313</f>
        <v>5552 ELEVATOR/ TAB ATTACH FITTINGS</v>
      </c>
      <c r="Q313" t="str">
        <f>Data!K313</f>
        <v xml:space="preserve">For specific reports pertaining to the fittings on the elevator or elevator tab which are used to support equipment within the structure. </v>
      </c>
    </row>
    <row r="314" spans="15:17" x14ac:dyDescent="0.3">
      <c r="O314" t="str">
        <f>Data!D314</f>
        <v>5553 VERT. STAB. ATTACH FITTINGS</v>
      </c>
      <c r="Q314" t="str">
        <f>Data!K314</f>
        <v xml:space="preserve">For specific reports pertaining to the fittings on the vertical stabilizer which are used to support equipment within the structure. </v>
      </c>
    </row>
    <row r="315" spans="15:17" x14ac:dyDescent="0.3">
      <c r="O315" t="str">
        <f>Data!D315</f>
        <v>5554 RUDDER/ TAB,  ATTACH FITTINGS</v>
      </c>
      <c r="Q315" t="str">
        <f>Data!K315</f>
        <v xml:space="preserve">For specific reports pertaining to the fittings on the rudder or rudder tab, which are used to support equipment within the structure. </v>
      </c>
    </row>
    <row r="316" spans="15:17" x14ac:dyDescent="0.3">
      <c r="O316" t="str">
        <f>Data!D316</f>
        <v>5597 STABILIZER SYSTEM WIRING</v>
      </c>
      <c r="Q316" t="str">
        <f>Data!K316</f>
        <v xml:space="preserve">For reports indicating a problem with wiring specific to the Stabilizer Systems. </v>
      </c>
    </row>
    <row r="317" spans="15:17" x14ac:dyDescent="0.3">
      <c r="O317" t="str">
        <f>Data!D317</f>
        <v>55 SPECIAL CONDITION</v>
      </c>
      <c r="Q317" t="str">
        <f>Data!K317</f>
        <v xml:space="preserve"> </v>
      </c>
    </row>
    <row r="318" spans="15:17" x14ac:dyDescent="0.3">
      <c r="O318" t="str">
        <f>Data!D318</f>
        <v>55 EQUIVALENT LEVEL OF SAFETY (ELOS)</v>
      </c>
      <c r="Q318" t="str">
        <f>Data!K318</f>
        <v xml:space="preserve"> </v>
      </c>
    </row>
    <row r="319" spans="15:17" x14ac:dyDescent="0.3">
      <c r="O319" t="str">
        <f>Data!D319</f>
        <v>55 SPECIAL PROCESSES**</v>
      </c>
      <c r="Q319" t="str">
        <f>Data!K319</f>
        <v>The category and criticality for a part remains unaffected by the manufacturing or fabrication method, including special processes.  For example, a category 2 part requiring a special manufacturing process to meet specifications, will retain its category 2 level.</v>
      </c>
    </row>
    <row r="320" spans="15:17" x14ac:dyDescent="0.3">
      <c r="O320" t="str">
        <f>Data!D320</f>
        <v>5600 WINDOWS WINDSHIELD SYSTEM</v>
      </c>
      <c r="Q320" t="str">
        <f>Data!K320</f>
        <v xml:space="preserve">For reports pertaining to the fuselage and crew compartment windows inclusive of windshields. For reports of cockpit and cabin window or windshield defects reported with insufficient information to file in a specific JASC 5600 series code. </v>
      </c>
    </row>
    <row r="321" spans="15:17" x14ac:dyDescent="0.3">
      <c r="O321" t="str">
        <f>Data!D321</f>
        <v>5610 FLIGHT COMPARTMENT WINDOWS</v>
      </c>
      <c r="Q321" t="str">
        <f>Data!K321</f>
        <v xml:space="preserve">For reports of all cockpit windows, cockpit overhead canopies, observation windows, and windshield panels in the flight compartment. Includes attachment and sliding feature of sliding windows. For cockpit windows including the breakage of electrically heated windshield panels regardless of cause. Does not include the heating aspects associated circuitry of heated windshields, which is filed in JASC code 3040. Typical parts are windshield, sliding window, seal, frame, panel, latch, hinge, chin bubbles, etc. </v>
      </c>
    </row>
    <row r="322" spans="15:17" x14ac:dyDescent="0.3">
      <c r="O322" t="str">
        <f>Data!D322</f>
        <v>5620 PASSENGER COMPARTMENT WINDOWS</v>
      </c>
      <c r="Q322" t="str">
        <f>Data!K322</f>
        <v xml:space="preserve">For reports of cabin mounted windows in the passenger compartments. Includes the inner and outer windows, frame attaching hardware, picture windows. Does not include the windows in the escape hatches which are filed in JASC code 5220. </v>
      </c>
    </row>
    <row r="323" spans="15:17" x14ac:dyDescent="0.3">
      <c r="O323" t="str">
        <f>Data!D323</f>
        <v>5630 DOOR WINDOWS</v>
      </c>
      <c r="Q323" t="str">
        <f>Data!K323</f>
        <v xml:space="preserve">For reports of windows mounted in doors. Does not include emergency exit windows which are filed in JASC code 5220. </v>
      </c>
    </row>
    <row r="324" spans="15:17" x14ac:dyDescent="0.3">
      <c r="O324" t="str">
        <f>Data!D324</f>
        <v>5640 INSPECTION WINDOWS</v>
      </c>
      <c r="Q324" t="str">
        <f>Data!K324</f>
        <v xml:space="preserve">For windows used for examining compartments and equipment in and about the aircraft such as door latches, and cargo bays. </v>
      </c>
    </row>
    <row r="325" spans="15:17" x14ac:dyDescent="0.3">
      <c r="O325" t="str">
        <f>Data!D325</f>
        <v>5697 WINDOW SYSTEM WIRING</v>
      </c>
      <c r="Q325" t="str">
        <f>Data!K325</f>
        <v xml:space="preserve">For reports indicating a problem with wiring specific to the Window System. </v>
      </c>
    </row>
    <row r="326" spans="15:17" x14ac:dyDescent="0.3">
      <c r="O326" t="str">
        <f>Data!D326</f>
        <v>56 SPECIAL CONDITION</v>
      </c>
      <c r="Q326" t="str">
        <f>Data!K326</f>
        <v xml:space="preserve"> </v>
      </c>
    </row>
    <row r="327" spans="15:17" x14ac:dyDescent="0.3">
      <c r="O327" t="str">
        <f>Data!D327</f>
        <v>56 EQUIVALENT LEVEL OF SAFETY (ELOS)</v>
      </c>
      <c r="Q327" t="str">
        <f>Data!K327</f>
        <v xml:space="preserve"> </v>
      </c>
    </row>
    <row r="328" spans="15:17" x14ac:dyDescent="0.3">
      <c r="O328" t="str">
        <f>Data!D328</f>
        <v>56 SPECIAL PROCESSES**</v>
      </c>
      <c r="Q328" t="str">
        <f>Data!K328</f>
        <v>The category and criticality for a part remains unaffected by the manufacturing or fabrication method, including special processes.  For example, a category 2 part requiring a special manufacturing process to meet specifications, will retain its category 2 level.</v>
      </c>
    </row>
    <row r="329" spans="15:17" x14ac:dyDescent="0.3">
      <c r="O329" t="str">
        <f>Data!D329</f>
        <v>5700 WING STRUCTURE</v>
      </c>
      <c r="Q329" t="str">
        <f>Data!K329</f>
        <v xml:space="preserve">For reports pertaining to the center wing and outer wing structural units and associated components and members which support the aircraft in flight. This code should be used for general reports of the primary wing structure. </v>
      </c>
    </row>
    <row r="330" spans="15:17" x14ac:dyDescent="0.3">
      <c r="O330" t="str">
        <f>Data!D330</f>
        <v>5710 WING MAIN FRAME STRUCTURE</v>
      </c>
      <c r="Q330" t="str">
        <f>Data!K330</f>
        <v xml:space="preserve">For general reports of wing structure defects which affect two or more related parts or are reported with insufficient information to file in a more specific 5700 JASC code. Does not include reports pertaining to fuel tank sealing which are filed in JASC code 2810. Excessive use of this code should be avoided if possible. </v>
      </c>
    </row>
    <row r="331" spans="15:17" x14ac:dyDescent="0.3">
      <c r="O331" t="str">
        <f>Data!D331</f>
        <v>5711 WING SPAR</v>
      </c>
      <c r="Q331" t="str">
        <f>Data!K331</f>
        <v xml:space="preserve">For reports pertaining to the spar in the wing structure. </v>
      </c>
    </row>
    <row r="332" spans="15:17" x14ac:dyDescent="0.3">
      <c r="O332" t="str">
        <f>Data!D332</f>
        <v>5712 WING, RIB/ BULKHEAD</v>
      </c>
      <c r="Q332" t="str">
        <f>Data!K332</f>
        <v xml:space="preserve">For reports pertaining to the ribs/bulkhead in the wing structure. </v>
      </c>
    </row>
    <row r="333" spans="15:17" x14ac:dyDescent="0.3">
      <c r="O333" t="str">
        <f>Data!D333</f>
        <v>5713 WING, LONGERON/ STRINGER</v>
      </c>
      <c r="Q333" t="str">
        <f>Data!K333</f>
        <v xml:space="preserve">For reports pertaining to the longerons or stringers in the wing structure. </v>
      </c>
    </row>
    <row r="334" spans="15:17" x14ac:dyDescent="0.3">
      <c r="O334" t="str">
        <f>Data!D334</f>
        <v>5714 WING, CENTER BOX</v>
      </c>
      <c r="Q334" t="str">
        <f>Data!K334</f>
        <v xml:space="preserve">For reports pertaining to the center wing box structure. </v>
      </c>
    </row>
    <row r="335" spans="15:17" x14ac:dyDescent="0.3">
      <c r="O335" t="str">
        <f>Data!D335</f>
        <v>5720 WING MISCELLANEOUS STRUCTURE ▲</v>
      </c>
      <c r="Q335" t="str">
        <f>Data!K335</f>
        <v xml:space="preserve">For reports of the auxiliary or miscellaneous wing structure. Includes the secondary items used for attachment. Does not include reports for plates or skins. Typical parts are wing tip, clips, brackets, channels, angles, stiffeners, doublers, etc. </v>
      </c>
    </row>
    <row r="336" spans="15:17" x14ac:dyDescent="0.3">
      <c r="O336" t="str">
        <f>Data!D336</f>
        <v>5730 WING, PLATES/SKINS</v>
      </c>
      <c r="Q336" t="str">
        <f>Data!K336</f>
        <v xml:space="preserve">For reports of the exterior covering of the wing including the access covers, tip tank fillets, or fairings. Includes the leading edge and trailing edge skin and wing mounted fuel compartment panels. </v>
      </c>
    </row>
    <row r="337" spans="15:17" x14ac:dyDescent="0.3">
      <c r="O337" t="str">
        <f>Data!D337</f>
        <v>5740 WING, ATTACH FITTINGS</v>
      </c>
      <c r="Q337" t="str">
        <f>Data!K337</f>
        <v xml:space="preserve">The structure on the wing used for the attachment of fuselage, nacelle or pylon, and landing gear to the wing and for the support of equipment within the wing. Use this code for reports of wing attachments that can not be specifically identified in JASC codes 5741 through 5744. Does not include flight control or landing gear actuator support fittings which should be coded in the appropriate JASC 2700 or 3200 series code. </v>
      </c>
    </row>
    <row r="338" spans="15:17" x14ac:dyDescent="0.3">
      <c r="O338" t="str">
        <f>Data!D338</f>
        <v>5741 WING, FUSELAGE ATTACH FITTINGS</v>
      </c>
      <c r="Q338" t="str">
        <f>Data!K338</f>
        <v xml:space="preserve">The fittings on the wing used for attachment to the fuselage structure. </v>
      </c>
    </row>
    <row r="339" spans="15:17" x14ac:dyDescent="0.3">
      <c r="O339" t="str">
        <f>Data!D339</f>
        <v>5742 WING, NAC/PYLON ATTACH FITTINGS</v>
      </c>
      <c r="Q339" t="str">
        <f>Data!K339</f>
        <v xml:space="preserve">The fittings on the wing used for attachment to the nacelle/pylon. </v>
      </c>
    </row>
    <row r="340" spans="15:17" x14ac:dyDescent="0.3">
      <c r="O340" t="str">
        <f>Data!D340</f>
        <v>5743 WING, LANDING GEAR ATTACH FITTINGS</v>
      </c>
      <c r="Q340" t="str">
        <f>Data!K340</f>
        <v xml:space="preserve">The fittings on the wing used for attachment to the landing gear. </v>
      </c>
    </row>
    <row r="341" spans="15:17" x14ac:dyDescent="0.3">
      <c r="O341" t="str">
        <f>Data!D341</f>
        <v>5744 WING, CONT. SURFACE ATTACH FITTINGS</v>
      </c>
      <c r="Q341" t="str">
        <f>Data!K341</f>
        <v xml:space="preserve">The fittings on the wing used for attachment to the control surface. </v>
      </c>
    </row>
    <row r="342" spans="15:17" x14ac:dyDescent="0.3">
      <c r="O342" t="str">
        <f>Data!D342</f>
        <v>5750 WING, CONTROL SURFACES</v>
      </c>
      <c r="Q342" t="str">
        <f>Data!K342</f>
        <v xml:space="preserve">For reports of a general nature involving the control surfaces which are attached to the wing. </v>
      </c>
    </row>
    <row r="343" spans="15:17" x14ac:dyDescent="0.3">
      <c r="O343" t="str">
        <f>Data!D343</f>
        <v>5751 AILERONS  ▲</v>
      </c>
      <c r="Q343" t="str">
        <f>Data!K343</f>
        <v xml:space="preserve">For reports pertaining to the structural aspects of the aileron mounted on the trailing edge of wing. Includes hinges, balance weights. Does not include operating mechanism which causes the surface to move which is filed in JASC code 2710. Typical parts are skin, rib, spar, hinge, bracket, bolt, bearing, bushing, balance weight, etc. </v>
      </c>
    </row>
    <row r="344" spans="15:17" x14ac:dyDescent="0.3">
      <c r="O344" t="str">
        <f>Data!D344</f>
        <v>5752 AILERON TAB STRUCTURE</v>
      </c>
      <c r="Q344" t="str">
        <f>Data!K344</f>
        <v xml:space="preserve">For reports pertaining to the structural aspects of the surface mounted at the trailing edge of the aileron for lateral trim. Does not include the operating mechanism filed in JASC code 2711. Typical parts are spar, skin, hinge, bracket, bolt, bearing, bushing. </v>
      </c>
    </row>
    <row r="345" spans="15:17" x14ac:dyDescent="0.3">
      <c r="O345" t="str">
        <f>Data!D345</f>
        <v>5753 TRAILING EDGE FLAPS  ▲</v>
      </c>
      <c r="Q345" t="str">
        <f>Data!K345</f>
        <v xml:space="preserve">For reports pertaining to the structural aspects of the flap surface mounted on the trailing edge of the wing (includes fore, mid, and aft segments). Does not include the operating mechanism such as the actuators, brackets, hydraulic or electric motors. Typical parts are skin, rib, spar, flap track, roller, flap carriage, bearing, bolt, rivet, etc. </v>
      </c>
    </row>
    <row r="346" spans="15:17" x14ac:dyDescent="0.3">
      <c r="O346" t="str">
        <f>Data!D346</f>
        <v>5754 LEADING EDGE DEVICES  ▲</v>
      </c>
      <c r="Q346" t="str">
        <f>Data!K346</f>
        <v xml:space="preserve">For reports pertaining to the structural aspects of the wing leading edge device control surface. Includes hinge, brackets, bolts but does not include actuators or actuator mounting brackets which are filed in JASC code 2782. Typical parts are skin, rib, track, roller, bearing, carriage, etc. </v>
      </c>
    </row>
    <row r="347" spans="15:17" x14ac:dyDescent="0.3">
      <c r="O347" t="str">
        <f>Data!D347</f>
        <v>5755 SPOILERS  ▲</v>
      </c>
      <c r="Q347" t="str">
        <f>Data!K347</f>
        <v xml:space="preserve">For reports pertaining to the structural aspects of the movable surface on the upper surface of the wing for drag and lift reducing functions. Does not include operating mechanism such as actuators, hoses, lines which are filed in JASC codes 2760 and 2761. Typical parts are skin, rib, gusset plate, spoiler and actuator support fittings. </v>
      </c>
    </row>
    <row r="348" spans="15:17" x14ac:dyDescent="0.3">
      <c r="O348" t="str">
        <f>Data!D348</f>
        <v>5797 WING SYSTEM WIRING</v>
      </c>
      <c r="Q348" t="str">
        <f>Data!K348</f>
        <v xml:space="preserve">For reports indicating a problem with wiring specific to the Wing Systems. </v>
      </c>
    </row>
    <row r="349" spans="15:17" x14ac:dyDescent="0.3">
      <c r="O349" t="str">
        <f>Data!D349</f>
        <v>57 SPECIAL CONDITION</v>
      </c>
      <c r="Q349" t="str">
        <f>Data!K349</f>
        <v xml:space="preserve"> </v>
      </c>
    </row>
    <row r="350" spans="15:17" x14ac:dyDescent="0.3">
      <c r="O350" t="str">
        <f>Data!D350</f>
        <v>57 EQUIVALENT LEVEL OF SAFETY (ELOS)</v>
      </c>
      <c r="Q350" t="str">
        <f>Data!K350</f>
        <v xml:space="preserve"> </v>
      </c>
    </row>
    <row r="351" spans="15:17" x14ac:dyDescent="0.3">
      <c r="O351" t="str">
        <f>Data!D351</f>
        <v>57 SPECIAL PROCESSES**</v>
      </c>
      <c r="Q351" t="str">
        <f>Data!K351</f>
        <v>The category and criticality for a part remains unaffected by the manufacturing or fabrication method, including special processes.  For example, a category 2 part requiring a special manufacturing process to meet specifications, will retain its category 2 level.</v>
      </c>
    </row>
    <row r="352" spans="15:17" x14ac:dyDescent="0.3">
      <c r="O352" t="str">
        <f>Data!D352</f>
        <v>6100 PROPELLER SYSTEM</v>
      </c>
      <c r="Q352" t="str">
        <f>Data!K352</f>
        <v xml:space="preserve">The complete mechanical or electrical propeller, governor, alternators, pumps, motors those units and components external to or integral with the engine used to control the propeller blade angle. Includes the propulsor duct assemblies, aerodynamic fairing of mechanical components, stators, vectoring systems, etc. Use this code for reports with insufficient information to file in a more specific JASC 6100 series code. </v>
      </c>
    </row>
    <row r="353" spans="15:17" x14ac:dyDescent="0.3">
      <c r="O353" t="str">
        <f>Data!D353</f>
        <v>6110 PROPELLER ASSEMBLY</v>
      </c>
      <c r="Q353" t="str">
        <f>Data!K353</f>
        <v xml:space="preserve">For reports of propeller assembly malfunctions excluding controlling aspects, with insufficient information to file in a more specific JASC 6100 series code, or for conditions which affect two or more parts of the propeller such as hub and blades. Includes the propeller retaining nut, etc. </v>
      </c>
    </row>
    <row r="354" spans="15:17" x14ac:dyDescent="0.3">
      <c r="O354" t="str">
        <f>Data!D354</f>
        <v>6111 PROPELLER BLADE SECTION ▲</v>
      </c>
      <c r="Q354" t="str">
        <f>Data!K354</f>
        <v xml:space="preserve">For reports of blade defects other than deice boots. Includes retaining clamps and blade pitch change actuating mechanism which rotates with the propeller. Typical parts are blade, clamp, link, motor, counterweight, bearing, etc. </v>
      </c>
    </row>
    <row r="355" spans="15:17" x14ac:dyDescent="0.3">
      <c r="O355" t="str">
        <f>Data!D355</f>
        <v>6112 PROPELLER DE-ICE BOOT SECTION</v>
      </c>
      <c r="Q355" t="str">
        <f>Data!K355</f>
        <v xml:space="preserve">For reports of defective deice/anti-ice system parts on the rotating parts of the propeller such as blades or spinner. Does not include the power source, controls or other non-rotating system parts in JASC code 3060. Typical parts are boot, cuff, heat element, slip ring, etc. </v>
      </c>
    </row>
    <row r="356" spans="15:17" x14ac:dyDescent="0.3">
      <c r="O356" t="str">
        <f>Data!D356</f>
        <v>6113 PROPELLER SPINNER SECTION</v>
      </c>
      <c r="Q356" t="str">
        <f>Data!K356</f>
        <v xml:space="preserve">For reports of defective propeller spinner assemblies. Typical parts are shell, backplate, bulkhead, rivets, screw, nut plate, brackets, etc. </v>
      </c>
    </row>
    <row r="357" spans="15:17" x14ac:dyDescent="0.3">
      <c r="O357" t="str">
        <f>Data!D357</f>
        <v>6114 PROPELLER HUB SECTION ▲</v>
      </c>
      <c r="Q357" t="str">
        <f>Data!K357</f>
        <v xml:space="preserve">For reports of defective hubs which house and support the rotating blades. Includes the dome, but not the blade actuating mechanism filed in JASC code 6111 or the attachment to engine flange in JASC code </v>
      </c>
    </row>
    <row r="358" spans="15:17" x14ac:dyDescent="0.3">
      <c r="O358" t="str">
        <f>Data!D358</f>
        <v>6120 PROPELLER CONTROLLING SYSTEM ▲</v>
      </c>
      <c r="Q358" t="str">
        <f>Data!K358</f>
        <v xml:space="preserve">For general reports of propeller speed controlling other than the governor unit or the synchronizer. Includes the controlling systems of propellers regardless of the propeller type. (Includes propeller regulator, negative torque switch, and the rigging mechanism). Also includes governor control linkage, levers, cable, and associated brackets from the cockpit to the governor; and the feather and unfeathering systems except the pump and accumulator. Typical parts are cable, bellcrank, lever, rod end, pressure switch, solenoid valve, beta switch, etc. </v>
      </c>
    </row>
    <row r="359" spans="15:17" x14ac:dyDescent="0.3">
      <c r="O359" t="str">
        <f>Data!D359</f>
        <v>6121 PROPELLER SYNCHRONIZER SECTION ▲</v>
      </c>
      <c r="Q359" t="str">
        <f>Data!K359</f>
        <v xml:space="preserve">The unit which controls the synchronization of propellers on multi-engine aircraft. Typical parts are synchronizer actuator, computer, synchrophaser, control unit, etc. </v>
      </c>
    </row>
    <row r="360" spans="15:17" x14ac:dyDescent="0.3">
      <c r="O360" t="str">
        <f>Data!D360</f>
        <v>6122 PROPELLER GOVERNOR</v>
      </c>
      <c r="Q360" t="str">
        <f>Data!K360</f>
        <v xml:space="preserve">The unit which controls the propeller blade angle, but is limited to parts in and on the governor. Does not include airframe furnished control linkage from the cockpit which is filed in JASC code 6120. The component make and model should be included in the report as well as the number of the defective part. Typical parts are shaft, flyweight, governor, spring, arm, seal, beta valve, pilot valve, head, etc. </v>
      </c>
    </row>
    <row r="361" spans="15:17" x14ac:dyDescent="0.3">
      <c r="O361" t="str">
        <f>Data!D361</f>
        <v>6123 PROPELLER FEATHERING/REVERSING</v>
      </c>
      <c r="Q361" t="str">
        <f>Data!K361</f>
        <v xml:space="preserve">The component and parts which store and deliver an energy charge for propeller feathering and unfeathering. Includes the pump and associated motor, switch, circuitry and plumbing which provides the force for feathering the propeller blades for stopping the engine's rotation. Does not include propeller feathering system components which are coded in JASC code 6120, such as lever rod end, adjustment screw, solenoid, valves, etc. Typical parts are pump, motor, switch, accumulator, air valve, seal, etc. </v>
      </c>
    </row>
    <row r="362" spans="15:17" x14ac:dyDescent="0.3">
      <c r="O362" t="str">
        <f>Data!D362</f>
        <v>6130 PROPELLER BRAKING</v>
      </c>
      <c r="Q362" t="str">
        <f>Data!K362</f>
        <v xml:space="preserve">The system components and parts which decrease run-down time or stop propeller rotation during engine power off conditions. This code is applicable to turboprop engines. </v>
      </c>
    </row>
    <row r="363" spans="15:17" x14ac:dyDescent="0.3">
      <c r="O363" t="str">
        <f>Data!D363</f>
        <v>6140 PROPELLER INDICATION SYSTEM</v>
      </c>
      <c r="Q363" t="str">
        <f>Data!K363</f>
        <v xml:space="preserve">The system components and parts which indicates the operation or activation of propeller systems. Typical parts are switch, lamp, connector, harness, indicator, etc. </v>
      </c>
    </row>
    <row r="364" spans="15:17" x14ac:dyDescent="0.3">
      <c r="O364" t="str">
        <f>Data!D364</f>
        <v>6197 PROPELLER/PROPULSORS SYSTEM WIRING</v>
      </c>
      <c r="Q364" t="str">
        <f>Data!K364</f>
        <v xml:space="preserve">For reports indicating a problem with wiring specific to the Propeller/Propulsor Systems. </v>
      </c>
    </row>
    <row r="365" spans="15:17" x14ac:dyDescent="0.3">
      <c r="O365" t="str">
        <f>Data!D365</f>
        <v>61 SPECIAL CONDITION</v>
      </c>
      <c r="Q365" t="str">
        <f>Data!K365</f>
        <v xml:space="preserve"> </v>
      </c>
    </row>
    <row r="366" spans="15:17" x14ac:dyDescent="0.3">
      <c r="O366" t="str">
        <f>Data!D366</f>
        <v>61 EQUIVALENT LEVEL OF SAFETY (ELOS)</v>
      </c>
      <c r="Q366" t="str">
        <f>Data!K366</f>
        <v xml:space="preserve"> </v>
      </c>
    </row>
    <row r="367" spans="15:17" x14ac:dyDescent="0.3">
      <c r="O367" t="str">
        <f>Data!D367</f>
        <v>61 SPECIAL PROCESSES**</v>
      </c>
      <c r="Q367" t="str">
        <f>Data!K367</f>
        <v>The category and criticality for a part remains unaffected by the manufacturing or fabrication method, including special processes.  For example, a category 2 part requiring a special manufacturing process to meet specifications, will retain its category 2 level.</v>
      </c>
    </row>
    <row r="368" spans="15:17" x14ac:dyDescent="0.3">
      <c r="O368" t="str">
        <f>Data!D368</f>
        <v>6200 MAIN ROTOR SYSTEM</v>
      </c>
      <c r="Q368" t="str">
        <f>Data!K368</f>
        <v xml:space="preserve">For general reports of rotorcraft main rotor systems with insufficient information to file in a more specific JASC 6200 series code. Excessive use of this code should be avoided if possible. </v>
      </c>
    </row>
    <row r="369" spans="15:17" x14ac:dyDescent="0.3">
      <c r="O369" t="str">
        <f>Data!D369</f>
        <v>6210 MAIN ROTOR BLADES ▲</v>
      </c>
      <c r="Q369" t="str">
        <f>Data!K369</f>
        <v>For reports of defective blades including attachment to the rotor head and heating mats on the blades for anti-icing. Also includes tilt rotor blades. Does not include the anti-icing system which is filed in JASC code 3060, or the rotor head which is filed in JASC code 6220. Typical parts are blade, attach bolt, bushing, etc.</v>
      </c>
    </row>
    <row r="370" spans="15:17" x14ac:dyDescent="0.3">
      <c r="O370" t="str">
        <f>Data!D370</f>
        <v>6220 MAIN ROTOR HEAD ▲</v>
      </c>
      <c r="Q370" t="str">
        <f>Data!K370</f>
        <v xml:space="preserve">The rotating assembly which supports the main rotor blades including blade folding system. Includes the swashplate if it is an integral part of the mast head assembly. Also includes the head mechanism on tilt rotor aircraft. Typical parts are sleeve, spindle, damper, fairing. Does not include the controlling aspects in JASC code 6710. </v>
      </c>
    </row>
    <row r="371" spans="15:17" x14ac:dyDescent="0.3">
      <c r="O371" t="str">
        <f>Data!D371</f>
        <v>6230 MAIN ROTOR MAST/SWASHPLATE ▲</v>
      </c>
      <c r="Q371" t="str">
        <f>Data!K371</f>
        <v xml:space="preserve">The vertical shaft which supports the main rotor head. Typical parts are shaft, bearing, guide, mast, seal, swashplate, etc. </v>
      </c>
    </row>
    <row r="372" spans="15:17" x14ac:dyDescent="0.3">
      <c r="O372" t="str">
        <f>Data!D372</f>
        <v>6240 MAIN ROTOR INDICATING SYSTEM ▲</v>
      </c>
      <c r="Q372" t="str">
        <f>Data!K372</f>
        <v xml:space="preserve">The system used to indicate the operation or activation of the main rotor. Includes lights, gauges, switches, wiring, etc. </v>
      </c>
    </row>
    <row r="373" spans="15:17" x14ac:dyDescent="0.3">
      <c r="O373" t="str">
        <f>Data!D373</f>
        <v>6297 MAIN ROTOR SYSTEM WIRING</v>
      </c>
      <c r="Q373" t="str">
        <f>Data!K373</f>
        <v xml:space="preserve">For reports indicating a problem with wiring specific to the Main Rotor System. </v>
      </c>
    </row>
    <row r="374" spans="15:17" x14ac:dyDescent="0.3">
      <c r="O374" t="str">
        <f>Data!D374</f>
        <v>62 SPECIAL CONDITION</v>
      </c>
      <c r="Q374" t="str">
        <f>Data!K374</f>
        <v xml:space="preserve"> </v>
      </c>
    </row>
    <row r="375" spans="15:17" x14ac:dyDescent="0.3">
      <c r="O375" t="str">
        <f>Data!D375</f>
        <v>62 EQUIVALENT LEVEL OF SAFETY (ELOS)</v>
      </c>
      <c r="Q375" t="str">
        <f>Data!K375</f>
        <v xml:space="preserve"> </v>
      </c>
    </row>
    <row r="376" spans="15:17" x14ac:dyDescent="0.3">
      <c r="O376" t="str">
        <f>Data!D376</f>
        <v>62 SPECIAL PROCESSES**</v>
      </c>
      <c r="Q376" t="str">
        <f>Data!K376</f>
        <v>The category and criticality for a part remains unaffected by the manufacturing or fabrication method, including special processes.  For example, a category 2 part requiring a special manufacturing process to meet specifications, will retain its category 2 level.</v>
      </c>
    </row>
    <row r="377" spans="15:17" x14ac:dyDescent="0.3">
      <c r="O377" t="str">
        <f>Data!D377</f>
        <v>6300 MAIN ROTOR SYSTEM</v>
      </c>
      <c r="Q377" t="str">
        <f>Data!K377</f>
        <v xml:space="preserve">For general reports of main rotor drive system with insufficient information to file in a more specific JASC sub-system code. Excessive use of this code should be avoided if possible. </v>
      </c>
    </row>
    <row r="378" spans="15:17" x14ac:dyDescent="0.3">
      <c r="O378" t="str">
        <f>Data!D378</f>
        <v>6310 ENGINE/TRANSMISSION COUPLING ▲</v>
      </c>
      <c r="Q378" t="str">
        <f>Data!K378</f>
        <v>The drive shaft between the engine and the main gearbox including the clutch and freewheel units (if applicable), and tilt rotor interconnect system. Typical parts are clutch, shaft, coupling, bearing, boot, seal, sync shaft, pulley, pulley bracket, belt, etc.</v>
      </c>
    </row>
    <row r="379" spans="15:17" x14ac:dyDescent="0.3">
      <c r="O379" t="str">
        <f>Data!D379</f>
        <v>6320 MAIN ROTOR GEARBOX ▲</v>
      </c>
      <c r="Q379" t="str">
        <f>Data!K379</f>
        <v xml:space="preserve">The component which transmits engine power to rotary motion in the main rotor mast. Includes mechanical power take-off and accessory drives but does not include the accessories such as hydraulic pumps and alternators. Includes gearbox lubricating system. Typical parts are gearbox, case, shaft, gear, pump, seal, sun gear, etc. </v>
      </c>
    </row>
    <row r="380" spans="15:17" x14ac:dyDescent="0.3">
      <c r="O380" t="str">
        <f>Data!D380</f>
        <v>6321 MAIN ROTOR BRAKE</v>
      </c>
      <c r="Q380" t="str">
        <f>Data!K380</f>
        <v xml:space="preserve">The system which reduces rundown time or stops rotor rotation during engine power off conditions. Typical parts are brake, caliper, lining, seal, check valve, etc. </v>
      </c>
    </row>
    <row r="381" spans="15:17" x14ac:dyDescent="0.3">
      <c r="O381" t="str">
        <f>Data!D381</f>
        <v>6322 ROTORCRAFT COOLING FAN SYSTEM</v>
      </c>
      <c r="Q381" t="str">
        <f>Data!K381</f>
        <v xml:space="preserve">The component which provides a cooling air flow to the rotorcraft piston engine cylinders, oil coolers, etc. Typical parts are fan, shroud, blade, impeller, duct, drive belt, stator, etc. </v>
      </c>
    </row>
    <row r="382" spans="15:17" x14ac:dyDescent="0.3">
      <c r="O382" t="str">
        <f>Data!D382</f>
        <v>6330 MAIN ROTOR TRANSMISSION MOUNT</v>
      </c>
      <c r="Q382" t="str">
        <f>Data!K382</f>
        <v xml:space="preserve">The suspension system for the transmission mounting in airframe. Typical parts are suspension bars, isolation mount, etc. </v>
      </c>
    </row>
    <row r="383" spans="15:17" x14ac:dyDescent="0.3">
      <c r="O383" t="str">
        <f>Data!D383</f>
        <v>6340 ROTOR DRIVE INDICATING SYSTEM</v>
      </c>
      <c r="Q383" t="str">
        <f>Data!K383</f>
        <v xml:space="preserve">The indicators, sensors/transmitters and associated systems which indicate operation or activation of rotor systems. Typical parts are tachometer, transmitter, circuit breaker, wiring harness, light, switch, indicator, needle, etc. </v>
      </c>
    </row>
    <row r="384" spans="15:17" x14ac:dyDescent="0.3">
      <c r="O384" t="str">
        <f>Data!D384</f>
        <v>6397 MAIN ROTOR DRIVE SYSTEM WIRING</v>
      </c>
      <c r="Q384" t="str">
        <f>Data!K384</f>
        <v xml:space="preserve">For reports indicating a problem with wiring specific to the Main Rotor Drive System. </v>
      </c>
    </row>
    <row r="385" spans="15:17" x14ac:dyDescent="0.3">
      <c r="O385" t="str">
        <f>Data!D385</f>
        <v>63 SPECIAL CONDITION</v>
      </c>
      <c r="Q385" t="str">
        <f>Data!K385</f>
        <v xml:space="preserve"> </v>
      </c>
    </row>
    <row r="386" spans="15:17" x14ac:dyDescent="0.3">
      <c r="O386" t="str">
        <f>Data!D386</f>
        <v>63 EQUIVALENT LEVEL OF SAFETY (ELOS)</v>
      </c>
      <c r="Q386" t="str">
        <f>Data!K386</f>
        <v xml:space="preserve"> </v>
      </c>
    </row>
    <row r="387" spans="15:17" x14ac:dyDescent="0.3">
      <c r="O387" t="str">
        <f>Data!D387</f>
        <v>63 SPECIAL PROCESSES**</v>
      </c>
      <c r="Q387" t="str">
        <f>Data!K387</f>
        <v>The category and criticality for a part remains unaffected by the manufacturing or fabrication method, including special processes.  For example, a category 2 part requiring a special manufacturing process to meet specifications, will retain its category 2 level.</v>
      </c>
    </row>
    <row r="388" spans="15:17" x14ac:dyDescent="0.3">
      <c r="O388" t="str">
        <f>Data!D388</f>
        <v>6400 TAIL ROTOR SYSTEM</v>
      </c>
      <c r="Q388" t="str">
        <f>Data!K388</f>
        <v xml:space="preserve">For general reports of the rotorcraft tail rotor system reported with insufficient information to file in a more specific tail rotor system. Avoid excessive use of this code if possible. </v>
      </c>
    </row>
    <row r="389" spans="15:17" x14ac:dyDescent="0.3">
      <c r="O389" t="str">
        <f>Data!D389</f>
        <v>6410 TAIL ROTOR BLADES ▲</v>
      </c>
      <c r="Q389" t="str">
        <f>Data!K389</f>
        <v xml:space="preserve">For reports of defective tail rotor blades including heating mats for anti-icing but not the anti-icing system in JASC code 3060. Also includes attachment to rotor head. Typical parts are blade, attach bolt, etc. </v>
      </c>
    </row>
    <row r="390" spans="15:17" x14ac:dyDescent="0.3">
      <c r="O390" t="str">
        <f>Data!D390</f>
        <v>6420 TAIL ROTOR HEAD ▲</v>
      </c>
      <c r="Q390" t="str">
        <f>Data!K390</f>
        <v xml:space="preserve">The rotating assembly which supports the tail rotor blades. Does not include the controlling aspects which are filed in JASC code 6720. Typical parts are trunnion, fairing, damper plate, shaft, hub, etc. </v>
      </c>
    </row>
    <row r="391" spans="15:17" x14ac:dyDescent="0.3">
      <c r="O391" t="str">
        <f>Data!D391</f>
        <v>6440 TAIL ROTOR INDICATING SYSTEM</v>
      </c>
      <c r="Q391" t="str">
        <f>Data!K391</f>
        <v xml:space="preserve">The indicators, sensors, transmitters, and associated systems which indicates operation or activation of the tail rotor system. </v>
      </c>
    </row>
    <row r="392" spans="15:17" x14ac:dyDescent="0.3">
      <c r="O392" t="str">
        <f>Data!D392</f>
        <v>6497 TAIL ROTOR SYSTEM WIRING</v>
      </c>
      <c r="Q392" t="str">
        <f>Data!K392</f>
        <v xml:space="preserve">For reports indicating a problem with wiring specific to the Tail Rotor System. </v>
      </c>
    </row>
    <row r="393" spans="15:17" x14ac:dyDescent="0.3">
      <c r="O393" t="str">
        <f>Data!D393</f>
        <v>64 SPECIAL CONDITION</v>
      </c>
      <c r="Q393" t="str">
        <f>Data!K393</f>
        <v xml:space="preserve"> </v>
      </c>
    </row>
    <row r="394" spans="15:17" x14ac:dyDescent="0.3">
      <c r="O394" t="str">
        <f>Data!D394</f>
        <v>64 EQUIVALENT LEVEL OF SAFETY (ELOS)</v>
      </c>
      <c r="Q394" t="str">
        <f>Data!K394</f>
        <v xml:space="preserve"> </v>
      </c>
    </row>
    <row r="395" spans="15:17" x14ac:dyDescent="0.3">
      <c r="O395" t="str">
        <f>Data!D395</f>
        <v>64 SPECIAL PROCESSES**</v>
      </c>
      <c r="Q395" t="str">
        <f>Data!K395</f>
        <v>The category and criticality for a part remains unaffected by the manufacturing or fabrication method, including special processes.  For example, a category 2 part requiring a special manufacturing process to meet specifications, will retain its category 2 level.</v>
      </c>
    </row>
    <row r="396" spans="15:17" x14ac:dyDescent="0.3">
      <c r="O396" t="str">
        <f>Data!D396</f>
        <v>6500 TAIL ROTOR DRIVE SYSTEM</v>
      </c>
      <c r="Q396" t="str">
        <f>Data!K396</f>
        <v xml:space="preserve">For general reports of the tail rotor drive system reported with insufficient information to file in a more specific tail rotor drive system. Avoid excessive use of this code if possible. </v>
      </c>
    </row>
    <row r="397" spans="15:17" x14ac:dyDescent="0.3">
      <c r="O397" t="str">
        <f>Data!D397</f>
        <v>6510 TAIL ROTOR DRIVE SHAFT ▲</v>
      </c>
      <c r="Q397" t="str">
        <f>Data!K397</f>
        <v xml:space="preserve">The shafts, flexible couplings and bearings, etc., from the main rotor transmission to the tail rotor assembly. Typical parts shaft, coupling, bearing, hanger, etc. </v>
      </c>
    </row>
    <row r="398" spans="15:17" x14ac:dyDescent="0.3">
      <c r="O398" t="str">
        <f>Data!D398</f>
        <v>6520 TAIL ROTOR GEARBOX ▲</v>
      </c>
      <c r="Q398" t="str">
        <f>Data!K398</f>
        <v xml:space="preserve">The gearboxes which transmit engine power to the tail rotor. Includes intermediate gearboxes. Typical parts are case, seal, box, gear, spider gear, gearbox cowling and fairing, etc. </v>
      </c>
    </row>
    <row r="399" spans="15:17" x14ac:dyDescent="0.3">
      <c r="O399" t="str">
        <f>Data!D399</f>
        <v>6540 TAIL ROTOR INDICATING SYSTEM</v>
      </c>
      <c r="Q399" t="str">
        <f>Data!K399</f>
        <v xml:space="preserve">The indicators, sensors, transmitters, and associated systems which indicates operation or activation of the tail rotor drive system. </v>
      </c>
    </row>
    <row r="400" spans="15:17" x14ac:dyDescent="0.3">
      <c r="O400" t="str">
        <f>Data!D400</f>
        <v>6597 TAIL ROTOR DRIVE SYSTEM WIRING</v>
      </c>
      <c r="Q400" t="str">
        <f>Data!K400</f>
        <v xml:space="preserve">For reports indicating a problem with wiring specific to the Tail Rotor Drive System. </v>
      </c>
    </row>
    <row r="401" spans="15:17" x14ac:dyDescent="0.3">
      <c r="O401" t="str">
        <f>Data!D401</f>
        <v>65 SPECIAL CONDITION</v>
      </c>
      <c r="Q401" t="str">
        <f>Data!K401</f>
        <v xml:space="preserve"> </v>
      </c>
    </row>
    <row r="402" spans="15:17" x14ac:dyDescent="0.3">
      <c r="O402" t="str">
        <f>Data!D402</f>
        <v>65 EQUIVALENT LEVEL OF SAFETY (ELOS)</v>
      </c>
      <c r="Q402" t="str">
        <f>Data!K402</f>
        <v xml:space="preserve"> </v>
      </c>
    </row>
    <row r="403" spans="15:17" x14ac:dyDescent="0.3">
      <c r="O403" t="str">
        <f>Data!D403</f>
        <v>65 SPECIAL PROCESSES**</v>
      </c>
      <c r="Q403" t="str">
        <f>Data!K403</f>
        <v>The category and criticality for a part remains unaffected by the manufacturing or fabrication method, including special processes.  For example, a category 2 part requiring a special manufacturing process to meet specifications, will retain its category 2 level.</v>
      </c>
    </row>
    <row r="404" spans="15:17" x14ac:dyDescent="0.3">
      <c r="O404" t="str">
        <f>Data!D404</f>
        <v>6700 ROTORCRAFT FLIGHT CONTROL</v>
      </c>
      <c r="Q404" t="str">
        <f>Data!K404</f>
        <v xml:space="preserve">For general reports of rotorcraft control systems with insufficient information to file in a more specific 6700 JASC series code; or for reports which affect both main and tail rotor control systems. Avoid excessive use of this code if possible. </v>
      </c>
    </row>
    <row r="405" spans="15:17" x14ac:dyDescent="0.3">
      <c r="O405" t="str">
        <f>Data!D405</f>
        <v>6710 MAIN ROTOR CONTROL ▲</v>
      </c>
      <c r="Q405" t="str">
        <f>Data!K405</f>
        <v xml:space="preserve">The system components and parts other than the servo control system which control and indicates the attitude or the angle of attack of the main rotor blades. Typical parts are collective pitch lever, cyclic pitch stick, coupling and mixing units, and position indicators, etc. </v>
      </c>
    </row>
    <row r="406" spans="15:17" x14ac:dyDescent="0.3">
      <c r="O406" t="str">
        <f>Data!D406</f>
        <v>6711 TILT ROTOR FLIGHT CONTROL</v>
      </c>
      <c r="Q406" t="str">
        <f>Data!K406</f>
        <v xml:space="preserve">The system components and parts of the tilt rotor control system which controls the attitude of the aircraft by rotating the dual main rotor assembly through a 90-degree position. The zero or vertical position allows vertical takeoff and landing of the aircraft. </v>
      </c>
    </row>
    <row r="407" spans="15:17" x14ac:dyDescent="0.3">
      <c r="O407" t="str">
        <f>Data!D407</f>
        <v>6720 TAIL ROTOR CONTROL SYSTEM ▲</v>
      </c>
      <c r="Q407" t="str">
        <f>Data!K407</f>
        <v xml:space="preserve">The components and system parts which control movement about the vertical axis. The directional control may be accomplished by changing the tail rotor blade angle, or by directed compressed air (i.e., NOTAR systems). Includes tail rotor control pedals, cables, rods, bellcranks, associated support brackets, compressed air ducts, valves, etc. </v>
      </c>
    </row>
    <row r="408" spans="15:17" x14ac:dyDescent="0.3">
      <c r="O408" t="str">
        <f>Data!D408</f>
        <v>6730 ROTORCRAFT SERVO SYSTEM ▲</v>
      </c>
      <c r="Q408" t="str">
        <f>Data!K408</f>
        <v xml:space="preserve">The system which ensures distribution of mechanical or electrical power to the rotor servo-control system. Includes systems used to monitor and indicate operation of the servo control system. Typical parts are pressure relief valves, electro valves, check valves, accumulators, etc. </v>
      </c>
    </row>
    <row r="409" spans="15:17" x14ac:dyDescent="0.3">
      <c r="O409" t="str">
        <f>Data!D409</f>
        <v>6797 ROTORS FLIGHT CONTROL SYSTEM WIRING</v>
      </c>
      <c r="Q409" t="str">
        <f>Data!K409</f>
        <v xml:space="preserve">For reports indicating a problem with wiring specific to the Rotors Flight Control System. </v>
      </c>
    </row>
    <row r="410" spans="15:17" x14ac:dyDescent="0.3">
      <c r="O410" t="str">
        <f>Data!D410</f>
        <v>67 SPECIAL CONDITION</v>
      </c>
      <c r="Q410" t="str">
        <f>Data!K410</f>
        <v xml:space="preserve"> </v>
      </c>
    </row>
    <row r="411" spans="15:17" x14ac:dyDescent="0.3">
      <c r="O411" t="str">
        <f>Data!D411</f>
        <v>67 EQUIVALENT LEVEL OF SAFETY (ELOS)</v>
      </c>
      <c r="Q411" t="str">
        <f>Data!K411</f>
        <v xml:space="preserve"> </v>
      </c>
    </row>
    <row r="412" spans="15:17" x14ac:dyDescent="0.3">
      <c r="O412" t="str">
        <f>Data!D412</f>
        <v>67 SPECIAL PROCESSES**</v>
      </c>
      <c r="Q412" t="str">
        <f>Data!K412</f>
        <v>The category and criticality for a part remains unaffected by the manufacturing or fabrication method, including special processes.  For example, a category 2 part requiring a special manufacturing process to meet specifications, will retain its category 2 level.</v>
      </c>
    </row>
    <row r="413" spans="15:17" x14ac:dyDescent="0.3">
      <c r="O413" t="str">
        <f>Data!D413</f>
        <v>7100 POWERPLANT SYSTEM</v>
      </c>
      <c r="Q413" t="str">
        <f>Data!K413</f>
        <v xml:space="preserve">For general reports concerning the powerplant package. Avoid the use of this code if enough information is provided to file in a more specific JASC 7100 series code. </v>
      </c>
    </row>
    <row r="414" spans="15:17" x14ac:dyDescent="0.3">
      <c r="O414" t="str">
        <f>Data!D414</f>
        <v>7110 ENGINE COWLING SYSTEM ▲</v>
      </c>
      <c r="Q414" t="str">
        <f>Data!K414</f>
        <v xml:space="preserve">The enclosure which houses engines for drag reducing and cooling. Includes attachment, structure and access doors. Does not include engine cylinder baffles of fire seals. Typical parts are latch, fastener, lockpin, hook, skin, nose cap, stud, access door, hinge, hinge pin, rivet, bracket, stiffener, etc. </v>
      </c>
    </row>
    <row r="415" spans="15:17" x14ac:dyDescent="0.3">
      <c r="O415" t="str">
        <f>Data!D415</f>
        <v>7111 ENGINE COWL FLAPS</v>
      </c>
      <c r="Q415" t="str">
        <f>Data!K415</f>
        <v xml:space="preserve">The flaps mounted in engine cowling for increased cooling air flow. Also includes the component which electrically or hydraulically actuates the cowl flaps. Typical parts are actuator, piston, seal, hinge bracket, skin, doubler, rod, rod end, lever, rivet, bolt, and flap, etc. </v>
      </c>
    </row>
    <row r="416" spans="15:17" x14ac:dyDescent="0.3">
      <c r="O416" t="str">
        <f>Data!D416</f>
        <v>7112 ENGINE AIR BAFFLE SECTION</v>
      </c>
      <c r="Q416" t="str">
        <f>Data!K416</f>
        <v xml:space="preserve">For reports of baffles which direct cooling air flow to the engine cylinders and accessories. Does not include cylinder baffles certificated with the engine which are filed in JASC code 8530. Typical parts are baffle, shield, bracket, shroud, cooling ducts for starters, and generators, etc. </v>
      </c>
    </row>
    <row r="417" spans="15:17" x14ac:dyDescent="0.3">
      <c r="O417" t="str">
        <f>Data!D417</f>
        <v>7120 ENGINE MOUNT SECTION ▲</v>
      </c>
      <c r="Q417" t="str">
        <f>Data!K417</f>
        <v xml:space="preserve">The structural framework which supports the engine on the nacelle, firewall or pylon. Typical parts are mount, bracket, fitting, shock mount, bolt, isolator, hanger, etc. </v>
      </c>
    </row>
    <row r="418" spans="15:17" x14ac:dyDescent="0.3">
      <c r="O418" t="str">
        <f>Data!D418</f>
        <v>7130 ENGINE FIRESEALS</v>
      </c>
      <c r="Q418" t="str">
        <f>Data!K418</f>
        <v xml:space="preserve">The fire-resistant partitions and seals mounted on or about the power package to isolate areas subject to fire. Does not include firewalls which are filed in JASC code 5412. Typical parts are shroud, bracket, etc. </v>
      </c>
    </row>
    <row r="419" spans="15:17" x14ac:dyDescent="0.3">
      <c r="O419" t="str">
        <f>Data!D419</f>
        <v>7160 ENGINE AIR INTAKE SYSTEM</v>
      </c>
      <c r="Q419" t="str">
        <f>Data!K419</f>
        <v xml:space="preserve">The portion of the powerplant system which directs airflow to the engine. Does not include integral structure with the airframe, which shall be included in the applicable structures JASC chapter. Typical parts are carburetor air heat doors, alternate air doors, linkages, controls, filter element, ducts, hose, air box, latch, seals, nose ring cowls, scoops, compressor fan cowls, compressor fan case, buried engine ducts, vortex generators, actuators, control handles, cables, wiring, plumbing, doors, warning systems, position indicators, etc. </v>
      </c>
    </row>
    <row r="420" spans="15:17" x14ac:dyDescent="0.3">
      <c r="O420" t="str">
        <f>Data!D420</f>
        <v>7170 ENGINE DRAINS</v>
      </c>
      <c r="Q420" t="str">
        <f>Data!K420</f>
        <v>The components and manifold assemblies which are used to drain off excess fluids from the powerplant and its accessories. Includes components that are integral parts of, or fitted to the powerplant cowling.  Typical parts are drain line, manifold, flame arrestors, support brackets, etc.</v>
      </c>
    </row>
    <row r="421" spans="15:17" x14ac:dyDescent="0.3">
      <c r="O421" t="str">
        <f>Data!D421</f>
        <v>7197 POWERPLANT SYSTEM WIRING</v>
      </c>
      <c r="Q421" t="str">
        <f>Data!K421</f>
        <v xml:space="preserve">For reports indicating a problem with wiring specific to the Powerplant System. </v>
      </c>
    </row>
    <row r="422" spans="15:17" x14ac:dyDescent="0.3">
      <c r="O422" t="str">
        <f>Data!D422</f>
        <v>71 SPECIAL CONDITION</v>
      </c>
      <c r="Q422" t="str">
        <f>Data!K422</f>
        <v xml:space="preserve"> </v>
      </c>
    </row>
    <row r="423" spans="15:17" x14ac:dyDescent="0.3">
      <c r="O423" t="str">
        <f>Data!D423</f>
        <v>71 EQUIVALENT LEVEL OF SAFETY (ELOS)</v>
      </c>
      <c r="Q423" t="str">
        <f>Data!K423</f>
        <v xml:space="preserve"> </v>
      </c>
    </row>
    <row r="424" spans="15:17" x14ac:dyDescent="0.3">
      <c r="O424" t="str">
        <f>Data!D424</f>
        <v>71 SPECIAL PROCESSES**</v>
      </c>
      <c r="Q424" t="str">
        <f>Data!K424</f>
        <v>The category and criticality for a part remains unaffected by the manufacturing or fabrication method, including special processes.  For example, a category 2 part requiring a special manufacturing process to meet specifications, will retain its category 2 level.</v>
      </c>
    </row>
    <row r="425" spans="15:17" x14ac:dyDescent="0.3">
      <c r="O425" t="str">
        <f>Data!D425</f>
        <v>7200 ENGINE (TURBINE/TURBOPROP)</v>
      </c>
      <c r="Q425" t="str">
        <f>Data!K425</f>
        <v xml:space="preserve">The units and components which are used to induce and convert fuel-air mixture into power, and transmit power to the propeller shaft (if any) and accessory drives. Full identification of the powerplant is required in all reports in JASC series codes 7200 through 8300 to increase the usability of the reports. Use this code for general reports concerning engine problems reported with insufficient information to file in a more specific JASC code. Includes reports pertaining to bird strikes to engines/cowling. </v>
      </c>
    </row>
    <row r="426" spans="15:17" x14ac:dyDescent="0.3">
      <c r="O426" t="str">
        <f>Data!D426</f>
        <v>7210 TURBINE ENGINE REDUCTION GEAR</v>
      </c>
      <c r="Q426" t="str">
        <f>Data!K426</f>
        <v xml:space="preserve">For reports pertaining to reduction gears, combining gearboxes, propeller drive shafts, and helicopter rotor shafts, which are used to transfer power from turboprop and turboshaft engines, to the propeller or helicopter rotor. Do not use this code for accessory devices attached to reduction gearboxes. Typical parts are shaft, gear, bearing, case, torque piston, transfer tube, chip detector, etc. </v>
      </c>
    </row>
    <row r="427" spans="15:17" x14ac:dyDescent="0.3">
      <c r="O427" t="str">
        <f>Data!D427</f>
        <v>7220 TURBINE ENGINE AIR INLET SECTION  ▲</v>
      </c>
      <c r="Q427" t="str">
        <f>Data!K427</f>
        <v xml:space="preserve">The engine section through which air enters the compressor section. Typical parts are inlet case, inlet cone, inlet screen, guide vane, inlet scroll, etc. </v>
      </c>
    </row>
    <row r="428" spans="15:17" x14ac:dyDescent="0.3">
      <c r="O428" t="str">
        <f>Data!D428</f>
        <v>7230 TURBINE ENGINE COMPRESSOR SECTION  ▲</v>
      </c>
      <c r="Q428" t="str">
        <f>Data!K428</f>
        <v xml:space="preserve">The engine section where incoming air is compressed. Includes the operation of variable stator blades, linkage to the various valves and sense lines. Typical parts are case, the rotating portion of the compressor, lines, fan blades, disc, bearing, seal, mount, carbon seal, disc tie bolts, shaft, static and variable stator blades, linkage, actuator, etc. </v>
      </c>
    </row>
    <row r="429" spans="15:17" x14ac:dyDescent="0.3">
      <c r="O429" t="str">
        <f>Data!D429</f>
        <v>7240 TURBINE ENGINE COMBUSTION SECTION ▲</v>
      </c>
      <c r="Q429" t="str">
        <f>Data!K429</f>
        <v xml:space="preserve">The engine section in which fuel and air are mixed and burned. Typical parts are case, burner can, liner, vane ring, etc. </v>
      </c>
    </row>
    <row r="430" spans="15:17" x14ac:dyDescent="0.3">
      <c r="O430" t="str">
        <f>Data!D430</f>
        <v>7250 TURBINE SECTION  ▲</v>
      </c>
      <c r="Q430" t="str">
        <f>Data!K430</f>
        <v xml:space="preserve">The engine section which contains the turbine disc and associated nozzles and cases. Typical parts are case, disc, blade, nozzle, bearing, bearing cover, power turbine, shaft, tie bolts, seals, etc. </v>
      </c>
    </row>
    <row r="431" spans="15:17" x14ac:dyDescent="0.3">
      <c r="O431" t="str">
        <f>Data!D431</f>
        <v>7260 TURBINE ENGINE ACCESSORY DRIVE</v>
      </c>
      <c r="Q431" t="str">
        <f>Data!K431</f>
        <v xml:space="preserve">The engine mounted gearbox which provides mechanical power takeoffs to drive accessories such as pumps, generators, chip detectors. Does not include the remote gearboxes which are filed in JASC code 8300. </v>
      </c>
    </row>
    <row r="432" spans="15:17" x14ac:dyDescent="0.3">
      <c r="O432" t="str">
        <f>Data!D432</f>
        <v>7261 TURBINE ENGINE OIL SYSTEM</v>
      </c>
      <c r="Q432" t="str">
        <f>Data!K432</f>
        <v>The system components and parts which provide lubricating oil pressure, circulation and scavenging throughout the engine. Does not include externally mounted storage tanks filed in JASC code 7910, coolers in in JASC code 7921, or connecting lines in JASC code 7920. Typical parts are relief valve, fitting, seal, pump, screen, filter, seal, check valve, element, etc.</v>
      </c>
    </row>
    <row r="433" spans="15:17" x14ac:dyDescent="0.3">
      <c r="O433" t="str">
        <f>Data!D433</f>
        <v>7270 TURBINE ENGINE BYPASS SECTION</v>
      </c>
      <c r="Q433" t="str">
        <f>Data!K433</f>
        <v xml:space="preserve">For the non-rotating portion of engine air flow ducting for the prime purpose of adding to engine thrust of turbo-jet engines. Does not include the rotating components such as blades. Typical parts are duct, skin, duct segment, etc. </v>
      </c>
    </row>
    <row r="434" spans="15:17" x14ac:dyDescent="0.3">
      <c r="O434" t="str">
        <f>Data!D434</f>
        <v>7297 TURBINE ENGINE SYSTEM WIRING</v>
      </c>
      <c r="Q434" t="str">
        <f>Data!K434</f>
        <v xml:space="preserve">For reports indicating a problem with wiring specific to the Turbine Engine System. </v>
      </c>
    </row>
    <row r="435" spans="15:17" x14ac:dyDescent="0.3">
      <c r="O435" t="str">
        <f>Data!D435</f>
        <v>72 SPECIAL CONDITION</v>
      </c>
      <c r="Q435" t="str">
        <f>Data!K435</f>
        <v xml:space="preserve"> </v>
      </c>
    </row>
    <row r="436" spans="15:17" x14ac:dyDescent="0.3">
      <c r="O436" t="str">
        <f>Data!D436</f>
        <v>72 EQUIVALENT LEVEL OF SAFETY (ELOS)</v>
      </c>
      <c r="Q436" t="str">
        <f>Data!K436</f>
        <v xml:space="preserve"> </v>
      </c>
    </row>
    <row r="437" spans="15:17" x14ac:dyDescent="0.3">
      <c r="O437" t="str">
        <f>Data!D437</f>
        <v>72 SPECIAL PROCESSES**</v>
      </c>
      <c r="Q437" t="str">
        <f>Data!K437</f>
        <v>The category and criticality for a part remains unaffected by the manufacturing or fabrication method, including special processes.  For example, a category 2 part requiring a special manufacturing process to meet specifications, will retain its category 2 level.</v>
      </c>
    </row>
    <row r="438" spans="15:17" x14ac:dyDescent="0.3">
      <c r="O438" t="str">
        <f>Data!D438</f>
        <v>7300 ENGINE FUEL AND CONTROL</v>
      </c>
      <c r="Q438" t="str">
        <f>Data!K438</f>
        <v xml:space="preserve">For general reports of turbine or reciprocating engine fuel systems with insufficient information to file in a more specific JASC 7300 series code. </v>
      </c>
    </row>
    <row r="439" spans="15:17" x14ac:dyDescent="0.3">
      <c r="O439" t="str">
        <f>Data!D439</f>
        <v>7310 ENGINE FUEL DISTRIBUTION</v>
      </c>
      <c r="Q439" t="str">
        <f>Data!K439</f>
        <v xml:space="preserve">For components and parts of the engine fuel system from the main quick disconnect fitting or airframe fuel system strainer to the fuel control unit. Does not include the controlling or metering aspects filed in JASC code 7322, or the primer systems in JASC code 2820 on reciprocating engines, or the engine fuel pumps, fuel heater, cooler, divider, or injector nozzle (turbine and piston engines). Typical parts are supply lines, hoses, fuel, filters on turbine engines, shutoff and solenoid valves, etc. </v>
      </c>
    </row>
    <row r="440" spans="15:17" x14ac:dyDescent="0.3">
      <c r="O440" t="str">
        <f>Data!D440</f>
        <v>7311 ENGINE FUEL/OIL COOLER</v>
      </c>
      <c r="Q440" t="str">
        <f>Data!K440</f>
        <v xml:space="preserve">The unit in which aircraft fuel flows to cool the turbine engine lubricating oil. Does not include the connecting lines. </v>
      </c>
    </row>
    <row r="441" spans="15:17" x14ac:dyDescent="0.3">
      <c r="O441" t="str">
        <f>Data!D441</f>
        <v>7312 FUEL HEATER</v>
      </c>
      <c r="Q441" t="str">
        <f>Data!K441</f>
        <v xml:space="preserve">The unit which heats fuel flowing to the engine to prevent freezing of entrapped water. Does not include connecting lines or the heat source. </v>
      </c>
    </row>
    <row r="442" spans="15:17" x14ac:dyDescent="0.3">
      <c r="O442" t="str">
        <f>Data!D442</f>
        <v>7313 FUEL INJECTOR NOZZLE</v>
      </c>
      <c r="Q442" t="str">
        <f>Data!K442</f>
        <v xml:space="preserve">The unit which injects metered fuel into piston engine cylinders and burner cans in turbine engines. </v>
      </c>
    </row>
    <row r="443" spans="15:17" x14ac:dyDescent="0.3">
      <c r="O443" t="str">
        <f>Data!D443</f>
        <v>7314 ENGINE FUEL PUMP</v>
      </c>
      <c r="Q443" t="str">
        <f>Data!K443</f>
        <v xml:space="preserve">For reports pertaining to engine fuel pumps. Typical parts are housing, spring, rocker, pump, diaphragm, shaft, seal, relief valve, regulator, coupling, etc. </v>
      </c>
    </row>
    <row r="444" spans="15:17" x14ac:dyDescent="0.3">
      <c r="O444" t="str">
        <f>Data!D444</f>
        <v>7320 FUEL CONTROLLING SYSTEM</v>
      </c>
      <c r="Q444" t="str">
        <f>Data!K444</f>
        <v xml:space="preserve">The system components or parts other than the fuel control, amplifier, computer, carburetor and indication systems which control and deliver metered fuel/air to engine cylinders or turbine engine burner cans. Typical parts are sense line, power and drain valve (P &amp; D valve), drain valve, carburetor inlet temperature sensor, etc. </v>
      </c>
    </row>
    <row r="445" spans="15:17" x14ac:dyDescent="0.3">
      <c r="O445" t="str">
        <f>Data!D445</f>
        <v>7321 FUEL CONTROL/TURBINE ENGINES ▲</v>
      </c>
      <c r="Q445" t="str">
        <f>Data!K445</f>
        <v xml:space="preserve">The components which electronically control metered fuel flow under infinite temperature, altitude, and barometric pressure conditions. This code is also to be used for turbine engines which utilize electronic and non-electronic fuel controls. Typical parts are computer, amplifier, sync box, CIT sensor, etc. </v>
      </c>
    </row>
    <row r="446" spans="15:17" x14ac:dyDescent="0.3">
      <c r="O446" t="str">
        <f>Data!D446</f>
        <v>7322 FUEL CONTROL/RECEIPROCATING ENGINES</v>
      </c>
      <c r="Q446" t="str">
        <f>Data!K446</f>
        <v xml:space="preserve">The component which meters fuel/air mixture for engine combustion on reciprocating engines. This code is to be used for fuel injection systems, carburetor systems or other mechanical fuel metering devices reciprocating engine. The typical parts are carburetor, fuel injector, float, diaphragm, bellows, shaft, venturi, control arm, throttle body, servo, discharge tube, bushing, needle, seat, accelerator pump, pin, bearings, etc. </v>
      </c>
    </row>
    <row r="447" spans="15:17" x14ac:dyDescent="0.3">
      <c r="O447" t="str">
        <f>Data!D447</f>
        <v>7323 TURBINE GOVERNOR</v>
      </c>
      <c r="Q447" t="str">
        <f>Data!K447</f>
        <v xml:space="preserve">The component which controls the RPM of turbine engines. Typical parts are governor, shaft, overspeed limiter, topping governor, etc. </v>
      </c>
    </row>
    <row r="448" spans="15:17" x14ac:dyDescent="0.3">
      <c r="O448" t="str">
        <f>Data!D448</f>
        <v>7324 FUEL DIVIDER</v>
      </c>
      <c r="Q448" t="str">
        <f>Data!K448</f>
        <v xml:space="preserve">The unit in metered fuel lines which directs fuel to individual cylinders or burner cans. </v>
      </c>
    </row>
    <row r="449" spans="15:17" x14ac:dyDescent="0.3">
      <c r="O449" t="str">
        <f>Data!D449</f>
        <v>7330 ENGINE FUEL INDICATING SYSTEM</v>
      </c>
      <c r="Q449" t="str">
        <f>Data!K449</f>
        <v>For reports of fuel temperature, flow rate, or pressure indicating and warning systems other than the indicators, sensors, and transmitters. Typical parts are line, hose, lamp, bulb, wiring harness, circuit breaker, etc.</v>
      </c>
    </row>
    <row r="450" spans="15:17" x14ac:dyDescent="0.3">
      <c r="O450" t="str">
        <f>Data!D450</f>
        <v>7331 FUEL FLOW INDICATING ▲</v>
      </c>
      <c r="Q450" t="str">
        <f>Data!K450</f>
        <v xml:space="preserve">The instrument which indicates the flow rate of metered fuel to the engine. Does not include the transmitter. Typical parts are indicator, power supply, needle, dial, etc. </v>
      </c>
    </row>
    <row r="451" spans="15:17" x14ac:dyDescent="0.3">
      <c r="O451" t="str">
        <f>Data!D451</f>
        <v>7332 FUEL PRESSURE INDICATING</v>
      </c>
      <c r="Q451" t="str">
        <f>Data!K451</f>
        <v>The instrument which indicates the pressure of fuel at the fuel control/carburetor as provided by the engine driven or motor driven pumps. Includes the pressure warning indicating lamps. Typical parts are indicator, bourdon tube, diaphragm, needle, case, etc.</v>
      </c>
    </row>
    <row r="452" spans="15:17" x14ac:dyDescent="0.3">
      <c r="O452" t="str">
        <f>Data!D452</f>
        <v>7333 FUEL FLOW SENSOR</v>
      </c>
      <c r="Q452" t="str">
        <f>Data!K452</f>
        <v xml:space="preserve">The unit and associated circuitry and parts which senses and transmits the rate of fuel flow to the cockpit indicator. Typical parts are transmitter, sensor, fitting, connector, transducer, etc. </v>
      </c>
    </row>
    <row r="453" spans="15:17" x14ac:dyDescent="0.3">
      <c r="O453" t="str">
        <f>Data!D453</f>
        <v>7334 FUEL PRESSURE SENSOR</v>
      </c>
      <c r="Q453" t="str">
        <f>Data!K453</f>
        <v xml:space="preserve">The units which sense and transmit to the cockpit indicator or indicator lamps, the pressure of fuel available at the engine fuel control/carburetor. Includes pressure switch and circuitry for warning indication. Typical parts are transducer, transmitter, switch, etc. </v>
      </c>
    </row>
    <row r="454" spans="15:17" x14ac:dyDescent="0.3">
      <c r="O454" t="str">
        <f>Data!D454</f>
        <v>7397 ENGINE FUEL SYSTEM WIRING</v>
      </c>
      <c r="Q454" t="str">
        <f>Data!K454</f>
        <v xml:space="preserve">For reports indicating a problem with wiring specific to the Engine Fuel System. </v>
      </c>
    </row>
    <row r="455" spans="15:17" x14ac:dyDescent="0.3">
      <c r="O455" t="str">
        <f>Data!D455</f>
        <v>73 SPECIAL CONDITION</v>
      </c>
      <c r="Q455" t="str">
        <f>Data!K455</f>
        <v xml:space="preserve"> </v>
      </c>
    </row>
    <row r="456" spans="15:17" x14ac:dyDescent="0.3">
      <c r="O456" t="str">
        <f>Data!D456</f>
        <v>73 EQUIVALENT LEVEL OF SAFETY (ELOS)</v>
      </c>
      <c r="Q456" t="str">
        <f>Data!K456</f>
        <v xml:space="preserve"> </v>
      </c>
    </row>
    <row r="457" spans="15:17" x14ac:dyDescent="0.3">
      <c r="O457" t="str">
        <f>Data!D457</f>
        <v>73 SPECIAL PROCESSES**</v>
      </c>
      <c r="Q457" t="str">
        <f>Data!K457</f>
        <v>The category and criticality for a part remains unaffected by the manufacturing or fabrication method, including special processes.  For example, a category 2 part requiring a special manufacturing process to meet specifications, will retain its category 2 level.</v>
      </c>
    </row>
    <row r="458" spans="15:17" x14ac:dyDescent="0.3">
      <c r="O458" t="str">
        <f>Data!D458</f>
        <v>7600 ENGINE CONTROLS</v>
      </c>
      <c r="Q458" t="str">
        <f>Data!K458</f>
        <v xml:space="preserve">The controls which govern the operation of the engine. Includes units and components which are interconnected for emergency shutdown. For turboprop engines, includes linkages and controls to the coordinator or equivalent to the propeller governor, fuel control unit or other units being controlled. For reciprocating engines, includes controls for blowers. Does not include units or components which are specifically included in other chapters. For general reports of engine control problems with insufficient information to file in a more specific JASC 7600 series code. </v>
      </c>
    </row>
    <row r="459" spans="15:17" x14ac:dyDescent="0.3">
      <c r="O459" t="str">
        <f>Data!D459</f>
        <v>7601 ENGINE SYNCHRONIZING</v>
      </c>
      <c r="Q459" t="str">
        <f>Data!K459</f>
        <v xml:space="preserve">The components providing for engine synchronization in multi-engine aircraft. </v>
      </c>
    </row>
    <row r="460" spans="15:17" x14ac:dyDescent="0.3">
      <c r="O460" t="str">
        <f>Data!D460</f>
        <v>7602 MIXTURE CONTROL</v>
      </c>
      <c r="Q460" t="str">
        <f>Data!K460</f>
        <v xml:space="preserve">The control for adjusting fuel-air mixture in piston engines. Includes linkage from the cockpit lever to the carburetor or fuel injector servo but does not include the arm on mixture control shafts. Typical parts are cable, rod, bellcrank, rod end, housing, clamp and cockpit control lever/knob. </v>
      </c>
    </row>
    <row r="461" spans="15:17" x14ac:dyDescent="0.3">
      <c r="O461" t="str">
        <f>Data!D461</f>
        <v>7603 POWER LEVER</v>
      </c>
      <c r="Q461" t="str">
        <f>Data!K461</f>
        <v xml:space="preserve">The system which provides for control of carburetor or fuel injectors on piston engines; fuel controls or coordinator on turbine engines; and propeller regulator turboprop engines. Typical parts are cable, rod, rod end, bellcrank, bracket, clamp, actuator, shaft, shaft pin, knob, etc. </v>
      </c>
    </row>
    <row r="462" spans="15:17" x14ac:dyDescent="0.3">
      <c r="O462" t="str">
        <f>Data!D462</f>
        <v>7620 ENGINE EMERGENCY SHUTDOWN SYSTEM</v>
      </c>
      <c r="Q462" t="str">
        <f>Data!K462</f>
        <v xml:space="preserve">The system which provides for rapid, complete shutoff of combustible fluids to the engine compartments during emergency procedures. Typical parts are cable, actuator, switch, lever, etc. </v>
      </c>
    </row>
    <row r="463" spans="15:17" x14ac:dyDescent="0.3">
      <c r="O463" t="str">
        <f>Data!D463</f>
        <v>7697 ENGINE CONTROL SYSTEM WIRING</v>
      </c>
      <c r="Q463" t="str">
        <f>Data!K463</f>
        <v xml:space="preserve">For reports indicating a problem with wiring specific to the Engine Control System. </v>
      </c>
    </row>
    <row r="464" spans="15:17" x14ac:dyDescent="0.3">
      <c r="O464" t="str">
        <f>Data!D464</f>
        <v>76 SPECIAL CONDITION</v>
      </c>
      <c r="Q464" t="str">
        <f>Data!K464</f>
        <v xml:space="preserve"> </v>
      </c>
    </row>
    <row r="465" spans="15:17" x14ac:dyDescent="0.3">
      <c r="O465" t="str">
        <f>Data!D465</f>
        <v>76 EQUIVALENT LEVEL OF SAFETY (ELOS)</v>
      </c>
      <c r="Q465" t="str">
        <f>Data!K465</f>
        <v xml:space="preserve"> </v>
      </c>
    </row>
    <row r="466" spans="15:17" x14ac:dyDescent="0.3">
      <c r="O466" t="str">
        <f>Data!D466</f>
        <v>76 SPECIAL PROCESSES**</v>
      </c>
      <c r="Q466" t="str">
        <f>Data!K466</f>
        <v>The category and criticality for a part remains unaffected by the manufacturing or fabrication method, including special processes.  For example, a category 2 part requiring a special manufacturing process to meet specifications, will retain its category 2 level.</v>
      </c>
    </row>
    <row r="467" spans="15:17" x14ac:dyDescent="0.3">
      <c r="O467" t="str">
        <f>Data!D467</f>
        <v>7700 ENGINE INDICATING SYSTEM</v>
      </c>
      <c r="Q467" t="str">
        <f>Data!K467</f>
        <v xml:space="preserve">For general reports of engine indicating system discrepancies with insufficient information to file in a more specific JASC 7700 series code. This code is also used for reports with multiple engine indications. </v>
      </c>
    </row>
    <row r="468" spans="15:17" x14ac:dyDescent="0.3">
      <c r="O468" t="str">
        <f>Data!D468</f>
        <v>7710 POWER INDICATING SYSTEM</v>
      </c>
      <c r="Q468" t="str">
        <f>Data!K468</f>
        <v xml:space="preserve">For power indicating systems which directly or indirectly indicates power or thrust (i.e., brake mean effective pressure {BMEP}, engine pressure ratio {EPR}, RPM, etc.) but is not covered in JASC codes 7711 through 7722. </v>
      </c>
    </row>
    <row r="469" spans="15:17" x14ac:dyDescent="0.3">
      <c r="O469" t="str">
        <f>Data!D469</f>
        <v>7711 ENGINE PRESSURE RATIO (EPR)</v>
      </c>
      <c r="Q469" t="str">
        <f>Data!K469</f>
        <v xml:space="preserve">The system which sense, measures, and indicates the engine pressure ratio (EPR) of an turbine engine. The system measures the difference between the compressor inlet pressure and the turbine discharge pressure. Typical parts are sensor, transducer, transmitter, probe, etc. </v>
      </c>
    </row>
    <row r="470" spans="15:17" x14ac:dyDescent="0.3">
      <c r="O470" t="str">
        <f>Data!D470</f>
        <v>7712 ENGINE BMEP/TORQUE INDICATING</v>
      </c>
      <c r="Q470" t="str">
        <f>Data!K470</f>
        <v xml:space="preserve">The system that senses and measures brake mean effective pressure (BMEP) or engine torque in turbo­prop and piston engines. Does not include internal parts which are type certificated with the engine. Typical parts are indicator, line, sensor, transmitter, pressure switch, etc. </v>
      </c>
    </row>
    <row r="471" spans="15:17" x14ac:dyDescent="0.3">
      <c r="O471" t="str">
        <f>Data!D471</f>
        <v>7713 MANIFOLD PRESSURE (MP) INDICATING</v>
      </c>
      <c r="Q471" t="str">
        <f>Data!K471</f>
        <v xml:space="preserve">The reciprocating engine manifold pressure (MP) indicating system including the indicator and sensor. Typical parts are lines, hoses and fittings. </v>
      </c>
    </row>
    <row r="472" spans="15:17" x14ac:dyDescent="0.3">
      <c r="O472" t="str">
        <f>Data!D472</f>
        <v>7714 ENGINE RPM INDICATING SYSTEM</v>
      </c>
      <c r="Q472" t="str">
        <f>Data!K472</f>
        <v xml:space="preserve">The system including the indicator and sensor which indicates engine speed in revolutions per minute (RPM). Typical parts are, cable, connector, tachometer, tachometer generator, N1 indicator. </v>
      </c>
    </row>
    <row r="473" spans="15:17" x14ac:dyDescent="0.3">
      <c r="O473" t="str">
        <f>Data!D473</f>
        <v>7720 ENGINE TEMP. INDICATING SYSTEM</v>
      </c>
      <c r="Q473" t="str">
        <f>Data!K473</f>
        <v xml:space="preserve">For general reports of the system components and parts which indicate engine temperature with insufficient information to file in a more specific JASC 7700 series code. </v>
      </c>
    </row>
    <row r="474" spans="15:17" x14ac:dyDescent="0.3">
      <c r="O474" t="str">
        <f>Data!D474</f>
        <v>7721 CYLINDER HEAD TEMP (CHT) INDICATING</v>
      </c>
      <c r="Q474" t="str">
        <f>Data!K474</f>
        <v xml:space="preserve">The instruments which indicates temperature measured at reciprocating engine cylinder heads. Typical parts are indicator, case, dial, needle, thermocouple lead, sensor, and connector, etc. </v>
      </c>
    </row>
    <row r="475" spans="15:17" x14ac:dyDescent="0.3">
      <c r="O475" t="str">
        <f>Data!D475</f>
        <v>7722 ENG. EGT/TIT INDICATING SYSTEM</v>
      </c>
      <c r="Q475" t="str">
        <f>Data!K475</f>
        <v xml:space="preserve">For reports of exhaust gas temperature (EGT) or turbine inlet temperature (TIT) temperature sensing and indicating. Includes the EGT indicators for both reciprocating and turbine engines; and the TIT for turbine engines. Typical parts are wiring, turbine outlet temperature (TOT) indicator, EGT indicator, probe, harness, terminal, connector, indicator, sensor, transducer, transmitter, etc. </v>
      </c>
    </row>
    <row r="476" spans="15:17" x14ac:dyDescent="0.3">
      <c r="O476" t="str">
        <f>Data!D476</f>
        <v>7730 ENGINE IGNITION ANALYZER SYSTEM</v>
      </c>
      <c r="Q476" t="str">
        <f>Data!K476</f>
        <v xml:space="preserve">For general reports of reciprocating engine ignition analyzer system problems. Typical parts are the amplifier, wiring harness, and sensor, etc. </v>
      </c>
    </row>
    <row r="477" spans="15:17" x14ac:dyDescent="0.3">
      <c r="O477" t="str">
        <f>Data!D477</f>
        <v>7731 ENGINE IGNITION ANALYZER</v>
      </c>
      <c r="Q477" t="str">
        <f>Data!K477</f>
        <v xml:space="preserve">The unit which interprets and indicates by oscilloscope the condition of ignition systems on reciprocating engines. </v>
      </c>
    </row>
    <row r="478" spans="15:17" x14ac:dyDescent="0.3">
      <c r="O478" t="str">
        <f>Data!D478</f>
        <v>7732 ENGINE VIBRATION ANALYZER</v>
      </c>
      <c r="Q478" t="str">
        <f>Data!K478</f>
        <v>For general reports of the engine vibration analyzer system indicating to the flight crew unusual engine vibration conditions. Typical parts are connector, harness, indicator, monitor, sensor, amplifier, etc.</v>
      </c>
    </row>
    <row r="479" spans="15:17" x14ac:dyDescent="0.3">
      <c r="O479" t="str">
        <f>Data!D479</f>
        <v>7740 ENGINE INTEGRATED INSTRUMENT SYSTEM</v>
      </c>
      <c r="Q479" t="str">
        <f>Data!K479</f>
        <v xml:space="preserve">The portion of the system which is an integrated concept that receives engine operating parameters and transmits them to a central processor for cockpit presentation. Typical parts are the display units, transmitters, receivers, computers, etc. </v>
      </c>
    </row>
    <row r="480" spans="15:17" x14ac:dyDescent="0.3">
      <c r="O480" t="str">
        <f>Data!D480</f>
        <v>7797 ENGINE INDICATING SYSTEM WIRING</v>
      </c>
      <c r="Q480" t="str">
        <f>Data!K480</f>
        <v xml:space="preserve">For reports indicating a problem with wiring specific to the Engine Indication System. </v>
      </c>
    </row>
    <row r="481" spans="15:17" x14ac:dyDescent="0.3">
      <c r="O481" t="str">
        <f>Data!D481</f>
        <v>77 SPECIAL CONDITION</v>
      </c>
      <c r="Q481" t="str">
        <f>Data!K481</f>
        <v xml:space="preserve"> </v>
      </c>
    </row>
    <row r="482" spans="15:17" x14ac:dyDescent="0.3">
      <c r="O482" t="str">
        <f>Data!D482</f>
        <v>77 EQUIVALENT LEVEL OF SAFETY (ELOS)</v>
      </c>
      <c r="Q482" t="str">
        <f>Data!K482</f>
        <v xml:space="preserve"> </v>
      </c>
    </row>
    <row r="483" spans="15:17" x14ac:dyDescent="0.3">
      <c r="O483" t="str">
        <f>Data!D483</f>
        <v>77 SPECIAL PROCESSES**</v>
      </c>
      <c r="Q483" t="str">
        <f>Data!K483</f>
        <v>The category and criticality for a part remains unaffected by the manufacturing or fabrication method, including special processes.  For example, a category 2 part requiring a special manufacturing process to meet specifications, will retain its category 2 level.</v>
      </c>
    </row>
    <row r="484" spans="15:17" x14ac:dyDescent="0.3">
      <c r="O484" t="str">
        <f>Data!D484</f>
        <v>7800 ENGINE EXHAUST SYSTEM</v>
      </c>
      <c r="Q484" t="str">
        <f>Data!K484</f>
        <v xml:space="preserve">For general reports of engine exhaust system defects with insufficient information to file in a more specific JASC 7800 series code. </v>
      </c>
    </row>
    <row r="485" spans="15:17" x14ac:dyDescent="0.3">
      <c r="O485" t="str">
        <f>Data!D485</f>
        <v>7810 ENGINE COLLECTOR/TAILPIPE/NOZZLE</v>
      </c>
      <c r="Q485" t="str">
        <f>Data!K485</f>
        <v xml:space="preserve">That portion of the system which collects the exhaust gases from the cylinders, turbines, or turbochargers and conducts them overboard. Includes variable vanes, or nacelle tailpipes used on turboprop powered aircraft and turbo-shaft powered rotorcraft. Typical parts are tailpipe, cone, nozzel, clamp eyebolt, duct, ejector, etc. </v>
      </c>
    </row>
    <row r="486" spans="15:17" x14ac:dyDescent="0.3">
      <c r="O486" t="str">
        <f>Data!D486</f>
        <v>7820 ENGINE NOISE SUPPRESSOR</v>
      </c>
      <c r="Q486" t="str">
        <f>Data!K486</f>
        <v xml:space="preserve">For general reports of muffler system defects. The component used on reciprocating engines to reduce engine exhaust noise. Does not include the shroud over the muffler used to collect heated fresh air for cabin and carburetor heat filed in JASC code 2140. Includes the clover leaf shaped unit mounted on turbo-jet engine exhaust tailpipes for sound suppression. Typical parts are baffle, and flame tube, etc. </v>
      </c>
    </row>
    <row r="487" spans="15:17" x14ac:dyDescent="0.3">
      <c r="O487" t="str">
        <f>Data!D487</f>
        <v>7830 ENGINE THRUST REVERSER</v>
      </c>
      <c r="Q487" t="str">
        <f>Data!K487</f>
        <v xml:space="preserve">The airframe furnished system and components mounted at turbo-jet engine exhaust tailpipes, or turbofan engine variable fan reverser components used to direct engine thrust forward for deceleration. Does not include the engine tailpipe. Typical parts are door, flex drive, relay, solenoid, switch, switch arm, bolt, valve, line, deploy line, rail, cable, actuator, actuator rod, connector plug, seal, support, fitting, shaft, link, nozzle, hose, etc. </v>
      </c>
    </row>
    <row r="488" spans="15:17" x14ac:dyDescent="0.3">
      <c r="O488" t="str">
        <f>Data!D488</f>
        <v>7897 ENGINE EXHAUST SYSTEM WIRING</v>
      </c>
      <c r="Q488" t="str">
        <f>Data!K488</f>
        <v xml:space="preserve">For reports indicating a problem with wiring specific to the Engine Exhaust System </v>
      </c>
    </row>
    <row r="489" spans="15:17" x14ac:dyDescent="0.3">
      <c r="O489" t="str">
        <f>Data!D489</f>
        <v>78 SPECIAL CONDITION</v>
      </c>
      <c r="Q489" t="str">
        <f>Data!K489</f>
        <v xml:space="preserve"> </v>
      </c>
    </row>
    <row r="490" spans="15:17" x14ac:dyDescent="0.3">
      <c r="O490" t="str">
        <f>Data!D490</f>
        <v>78 EQUIVALENT LEVEL OF SAFETY (ELOS)</v>
      </c>
      <c r="Q490" t="str">
        <f>Data!K490</f>
        <v xml:space="preserve"> </v>
      </c>
    </row>
    <row r="491" spans="15:17" x14ac:dyDescent="0.3">
      <c r="O491" t="str">
        <f>Data!D491</f>
        <v>78 SPECIAL PROCESSES**</v>
      </c>
      <c r="Q491" t="str">
        <f>Data!K491</f>
        <v>The category and criticality for a part remains unaffected by the manufacturing or fabrication method, including special processes.  For example, a category 2 part requiring a special manufacturing process to meet specifications, will retain its category 2 level.</v>
      </c>
    </row>
    <row r="492" spans="15:17" x14ac:dyDescent="0.3">
      <c r="O492" t="str">
        <f>Data!D492</f>
        <v>7900 ENGINE OIL SYSTEM (AIRFRAME)</v>
      </c>
      <c r="Q492" t="str">
        <f>Data!K492</f>
        <v xml:space="preserve">For general reports of system units external to the engine which store and deliver engine lubricating oil to and from both turbine and reciprocating engines with insufficient information to file in a more specific JASC 7900 series code. </v>
      </c>
    </row>
    <row r="493" spans="15:17" x14ac:dyDescent="0.3">
      <c r="O493" t="str">
        <f>Data!D493</f>
        <v>7910 ENGINE OIL STORAGE (AIRFRAME)</v>
      </c>
      <c r="Q493" t="str">
        <f>Data!K493</f>
        <v xml:space="preserve">The engine oil storage tank furnished by the airframe manufacturer. Includes attached parts such as filler caps, mount brackets, but excludes engine manufacturer furnished tanks, quantity indication systems, and distribution lines. Typical parts are tank, cap, seal, bracket, drain valve, etc. </v>
      </c>
    </row>
    <row r="494" spans="15:17" x14ac:dyDescent="0.3">
      <c r="O494" t="str">
        <f>Data!D494</f>
        <v>7920 ENGINE OIL DISTRIBUTION (AIRFRAME)</v>
      </c>
      <c r="Q494" t="str">
        <f>Data!K494</f>
        <v xml:space="preserve">The external oil system which distributes engine lubricating oil from the storage tanks to and from the engine. Does not include externally mounted units such as oil coolers, oil filters, shutoff valves. Typical parts are line, hose, coupling, fitting, clamp, etc. </v>
      </c>
    </row>
    <row r="495" spans="15:17" x14ac:dyDescent="0.3">
      <c r="O495" t="str">
        <f>Data!D495</f>
        <v>7921 ENGINE OIL COOLER ▲</v>
      </c>
      <c r="Q495" t="str">
        <f>Data!K495</f>
        <v xml:space="preserve">The component and associated parts that cools engine lubricating oil. Includes brackets, outlet doors, scoops, ducts and louvers, but excludes the temperature regulator. Typical parts are cooler, duct, scoop, door, door actuator, etc. </v>
      </c>
    </row>
    <row r="496" spans="15:17" x14ac:dyDescent="0.3">
      <c r="O496" t="str">
        <f>Data!D496</f>
        <v>7922 ENGINE OIL TEMP. REGULATOR</v>
      </c>
      <c r="Q496" t="str">
        <f>Data!K496</f>
        <v xml:space="preserve">The unit which is mounted on the airframe oil cooler or the engine for controlling engine lubricating oil temperature. Typical parts are thermostat, thermal valve, regulator, etc. </v>
      </c>
    </row>
    <row r="497" spans="15:17" x14ac:dyDescent="0.3">
      <c r="O497" t="str">
        <f>Data!D497</f>
        <v>7923 ENGINE OIL SHUTOFF VALVE</v>
      </c>
      <c r="Q497" t="str">
        <f>Data!K497</f>
        <v xml:space="preserve">The component and associated controls which stop the flow of lubricating oil to the engine for emergency purposes. </v>
      </c>
    </row>
    <row r="498" spans="15:17" x14ac:dyDescent="0.3">
      <c r="O498" t="str">
        <f>Data!D498</f>
        <v>7930 ENGINE OIL INDICATING SYSTEM</v>
      </c>
      <c r="Q498" t="str">
        <f>Data!K498</f>
        <v xml:space="preserve">For general reports of engine oil pressure, temperature and quantity and those reports with insufficient information to file in a more specific JASC 7900 series code. Includes oil filter bypass switch, chip detector light, indicators, etc. </v>
      </c>
    </row>
    <row r="499" spans="15:17" x14ac:dyDescent="0.3">
      <c r="O499" t="str">
        <f>Data!D499</f>
        <v>7931 ENGINE OIL PRESSURE</v>
      </c>
      <c r="Q499" t="str">
        <f>Data!K499</f>
        <v xml:space="preserve">The instrument or warning lamp which indicates, senses, or transmits the pressure of engine lubricating oil available at the engine or when the pressure is improper for the conditions. This code is also used for discrepancies invloving oil pressure regulation. Typical parts are transducer, pressure switch, transmitter, pressure regulator, indicator, case, dial, needle, lamp, etc. </v>
      </c>
    </row>
    <row r="500" spans="15:17" x14ac:dyDescent="0.3">
      <c r="O500" t="str">
        <f>Data!D500</f>
        <v>7932 ENGINE OIL QUANTITY</v>
      </c>
      <c r="Q500" t="str">
        <f>Data!K500</f>
        <v xml:space="preserve">The instrument or warning lamp which senses or indicates the quantity of oil in supply tanks or warns of an insufficient quantity. Typical parts are transmitter, indicator, case, lamp, etc. </v>
      </c>
    </row>
    <row r="501" spans="15:17" x14ac:dyDescent="0.3">
      <c r="O501" t="str">
        <f>Data!D501</f>
        <v>7933 ENGINE OIL TEMPERATURE</v>
      </c>
      <c r="Q501" t="str">
        <f>Data!K501</f>
        <v xml:space="preserve">The instrument which senses and indicates temperature of engine oil. Typical parts are sensor, temperature bulb, case, indicator, needle, dial, etc. </v>
      </c>
    </row>
    <row r="502" spans="15:17" x14ac:dyDescent="0.3">
      <c r="O502" t="str">
        <f>Data!D502</f>
        <v>7997 ENGINE OIL SYSTEM WIRING</v>
      </c>
      <c r="Q502" t="str">
        <f>Data!K502</f>
        <v xml:space="preserve">For reports indicating a problem with wiring specific to the Engine Oil System. </v>
      </c>
    </row>
    <row r="503" spans="15:17" x14ac:dyDescent="0.3">
      <c r="O503" t="str">
        <f>Data!D503</f>
        <v>79 SPECIAL CONDITION</v>
      </c>
      <c r="Q503" t="str">
        <f>Data!K503</f>
        <v xml:space="preserve"> </v>
      </c>
    </row>
    <row r="504" spans="15:17" x14ac:dyDescent="0.3">
      <c r="O504" t="str">
        <f>Data!D504</f>
        <v>79 EQUIVALENT LEVEL OF SAFETY (ELOS)</v>
      </c>
      <c r="Q504" t="str">
        <f>Data!K504</f>
        <v xml:space="preserve"> </v>
      </c>
    </row>
    <row r="505" spans="15:17" x14ac:dyDescent="0.3">
      <c r="O505" t="str">
        <f>Data!D505</f>
        <v>79 SPECIAL PROCESSES**</v>
      </c>
      <c r="Q505" t="str">
        <f>Data!K505</f>
        <v>The category and criticality for a part remains unaffected by the manufacturing or fabrication method, including special processes.  For example, a category 2 part requiring a special manufacturing process to meet specifications, will retain its category 2 level.</v>
      </c>
    </row>
    <row r="506" spans="15:17" x14ac:dyDescent="0.3">
      <c r="O506" t="str">
        <f>Data!D506</f>
        <v>8500 ENGINE (RECIPROCATING)</v>
      </c>
      <c r="Q506" t="str">
        <f>Data!K506</f>
        <v xml:space="preserve">For general reports concerning reciprocating engine problems reported with insufficient information to file in a more specific JASC 8500 series code. Also for reports without reference to the applicable engine section or system. Typical reports would pertain to overtemperature, metal contamination, vibration, etc. </v>
      </c>
    </row>
    <row r="507" spans="15:17" x14ac:dyDescent="0.3">
      <c r="O507" t="str">
        <f>Data!D507</f>
        <v>8510 RECIPROCATING ENGINE FRONT SECTION ▲</v>
      </c>
      <c r="Q507" t="str">
        <f>Data!K507</f>
        <v xml:space="preserve">For reports of the piston engine front cases which contain the propeller shaft, reduction gears, and accessory drive. Typical parts are propeller shaft, gear, bearing, bushing, case, seal, pinion gear. </v>
      </c>
    </row>
    <row r="508" spans="15:17" x14ac:dyDescent="0.3">
      <c r="O508" t="str">
        <f>Data!D508</f>
        <v>8520 RECIPROCATING ENGINE POWER SECTION ▲</v>
      </c>
      <c r="Q508" t="str">
        <f>Data!K508</f>
        <v xml:space="preserve">The section which contains the crankshaft, cam shaft, tappet guides, valve lifters, connecting rods, drive gears, etc. Does not include the push rods which are filed in the cylinder section in JASC code 8530 or rear case accessory drives. Typical parts are crankcase, crankshaft, cam ring, lifter, camshaft, cylinder stud, connecting rod, bolt, through bolt, cap, rod bolt, main bearing, rod bearing, etc. </v>
      </c>
    </row>
    <row r="509" spans="15:17" x14ac:dyDescent="0.3">
      <c r="O509" t="str">
        <f>Data!D509</f>
        <v>8530 RECIPROCATING ENGINE CYLINDER SECTION ▲</v>
      </c>
      <c r="Q509" t="str">
        <f>Data!K509</f>
        <v xml:space="preserve">For reports of engine cylinders and associated parts including the intake pipes and valve push rods/housing. Also includes the cylinder baffles furnished by the engine manufacturer for engine cooling. Does not include the connecting rods or cylinder flange hold down bolts/studs which are in filed JASC code 8520. Typical parts are piston, piston pin, exhaust valve, intake valve, valve guide, rocker arm, valve cover, cylinder, pushrod housing, intake pipe, piston pin plug, valve spring, rocker shaft, piston ring, oil drain lines, clamp, baffles, etc. </v>
      </c>
    </row>
    <row r="510" spans="15:17" x14ac:dyDescent="0.3">
      <c r="O510" t="str">
        <f>Data!D510</f>
        <v>8540 RECIPROCATING ENGINE REAR SECTION</v>
      </c>
      <c r="Q510" t="str">
        <f>Data!K510</f>
        <v xml:space="preserve">The case or section where accessories and associated engine drives are located. Includes the accessory pads, drives and drive seals but not the accessories. Does not include oil pump, filter or internal lubricating system which are filed in JASC code 8550. Typical parts are seal, gear, drive shaft, case, bearing, spacer. The power recovery turbine (PRT) drive shaft, coupling, and gears are also filed in this code. </v>
      </c>
    </row>
    <row r="511" spans="15:17" x14ac:dyDescent="0.3">
      <c r="O511" t="str">
        <f>Data!D511</f>
        <v>8550 RECIPROCATING ENGINE OIL SYSTEM</v>
      </c>
      <c r="Q511" t="str">
        <f>Data!K511</f>
        <v xml:space="preserve">The components and parts that provide oil pressure and distribute lubricating oil within the engine. Includes the plumbing leading to and from the using external systems and components which utilize engine system oil for operation. Does not include the externally mounted oil system storage tanks and connecting lines which are filed in JASC code 7910, or the oil cooler lines, hoses, and drain valves in JASC code 7920. Typical parts are pressure and scavenge pump, impeller, housing, filter, air-oil separator, crankcase breather, screen, element, relief valve, drive gear, adapter, pan, dipstick, cap, propeller governor oil lines, etc. </v>
      </c>
    </row>
    <row r="512" spans="15:17" x14ac:dyDescent="0.3">
      <c r="O512" t="str">
        <f>Data!D512</f>
        <v>8560 RECIPROCATING ENGINE SUPERCHARGER</v>
      </c>
      <c r="Q512" t="str">
        <f>Data!K512</f>
        <v xml:space="preserve">The components and parts of the Supercharger system. Typical parts are case, impeller, rotors, bearings, seals, belts, pulleys or sprockets. Does not include gears in engine rear section. </v>
      </c>
    </row>
    <row r="513" spans="15:17" x14ac:dyDescent="0.3">
      <c r="O513" t="str">
        <f>Data!D513</f>
        <v>8570 RECIPROCATING ENGINE LIQUID COOLING ▲</v>
      </c>
      <c r="Q513" t="str">
        <f>Data!K513</f>
        <v xml:space="preserve">The components and parts that provide cooling liquid to the engine. Includes the plumbing leading to and from the engine. Typical parts are radiator, hoses, pump, drive belt, pulleys, bearings, seals, overflow line, overflow tank, pressure cap, thermostat. </v>
      </c>
    </row>
    <row r="514" spans="15:17" x14ac:dyDescent="0.3">
      <c r="O514" t="str">
        <f>Data!D514</f>
        <v>8597 RECIPROCATING ENGINE SYSTEM WIRING</v>
      </c>
      <c r="Q514" t="str">
        <f>Data!K514</f>
        <v xml:space="preserve">For reports indicating a problem with wiring specific to the Reciprocating Engine System. </v>
      </c>
    </row>
    <row r="515" spans="15:17" x14ac:dyDescent="0.3">
      <c r="O515" t="str">
        <f>Data!D515</f>
        <v>85 SPECIAL CONDITION</v>
      </c>
      <c r="Q515" t="str">
        <f>Data!K515</f>
        <v xml:space="preserve"> </v>
      </c>
    </row>
    <row r="516" spans="15:17" x14ac:dyDescent="0.3">
      <c r="O516" t="str">
        <f>Data!D516</f>
        <v>85 EQUIVALENT LEVEL OF SAFETY (ELOS)</v>
      </c>
      <c r="Q516" t="str">
        <f>Data!K516</f>
        <v xml:space="preserve"> </v>
      </c>
    </row>
    <row r="517" spans="15:17" x14ac:dyDescent="0.3">
      <c r="O517" t="str">
        <f>Data!D517</f>
        <v>85 SPECIAL PROCESSES**</v>
      </c>
      <c r="Q517" t="str">
        <f>Data!K517</f>
        <v>The category and criticality for a part remains unaffected by the manufacturing or fabrication method, including special processes.  For example, a category 2 part requiring a special manufacturing process to meet specifications, will retain its category 2 level.</v>
      </c>
    </row>
  </sheetData>
  <pageMargins left="0.7" right="0.7" top="0.75" bottom="0.75" header="0.3" footer="0.3"/>
  <pageSetup orientation="portrait" horizontalDpi="4294967295" verticalDpi="4294967295"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L517"/>
  <sheetViews>
    <sheetView workbookViewId="0">
      <pane ySplit="1" topLeftCell="A10" activePane="bottomLeft" state="frozen"/>
      <selection pane="bottomLeft" activeCell="J1" sqref="D1:J1048576"/>
    </sheetView>
  </sheetViews>
  <sheetFormatPr defaultRowHeight="14.4" x14ac:dyDescent="0.3"/>
  <cols>
    <col min="1" max="1" width="26.5546875" customWidth="1"/>
    <col min="3" max="3" width="72.109375" style="24" customWidth="1"/>
    <col min="4" max="4" width="16.33203125" hidden="1" customWidth="1"/>
    <col min="5" max="5" width="17.5546875" style="29" hidden="1" customWidth="1"/>
    <col min="6" max="6" width="17.88671875" style="29" hidden="1" customWidth="1"/>
    <col min="7" max="7" width="22.44140625" style="29" hidden="1" customWidth="1"/>
    <col min="8" max="8" width="23.88671875" style="29" hidden="1" customWidth="1"/>
    <col min="9" max="9" width="36.44140625" style="29" hidden="1" customWidth="1"/>
    <col min="10" max="10" width="35.33203125" style="29" hidden="1" customWidth="1"/>
    <col min="11" max="11" width="35.44140625" style="28" customWidth="1"/>
    <col min="12" max="12" width="25.6640625" style="28" customWidth="1"/>
  </cols>
  <sheetData>
    <row r="1" spans="1:12" ht="15.6" x14ac:dyDescent="0.3">
      <c r="A1" s="2" t="s">
        <v>13</v>
      </c>
      <c r="B1" s="2" t="s">
        <v>14</v>
      </c>
      <c r="C1" s="25" t="s">
        <v>15</v>
      </c>
      <c r="D1" s="2" t="s">
        <v>11</v>
      </c>
      <c r="E1" s="2" t="s">
        <v>16</v>
      </c>
      <c r="F1" s="2" t="s">
        <v>17</v>
      </c>
      <c r="G1" s="2" t="s">
        <v>18</v>
      </c>
      <c r="H1" s="2" t="s">
        <v>19</v>
      </c>
      <c r="I1" s="2" t="s">
        <v>20</v>
      </c>
      <c r="J1" s="2" t="s">
        <v>21</v>
      </c>
      <c r="K1" s="27" t="s">
        <v>22</v>
      </c>
      <c r="L1" s="27" t="s">
        <v>23</v>
      </c>
    </row>
    <row r="2" spans="1:12" ht="187.2" x14ac:dyDescent="0.3">
      <c r="A2" t="s">
        <v>10</v>
      </c>
      <c r="B2" s="3">
        <v>2300</v>
      </c>
      <c r="C2" s="3" t="s">
        <v>24</v>
      </c>
      <c r="D2" s="4" t="str">
        <f>B2&amp;" "&amp;C2</f>
        <v>2300 COMMUNICATION SYSTEM</v>
      </c>
      <c r="E2" s="3">
        <v>1</v>
      </c>
      <c r="F2" s="29">
        <v>2</v>
      </c>
      <c r="G2" s="3">
        <v>2</v>
      </c>
      <c r="H2" s="3">
        <v>2</v>
      </c>
      <c r="I2" s="29" t="s">
        <v>25</v>
      </c>
      <c r="J2" s="29" t="s">
        <v>25</v>
      </c>
      <c r="K2" s="20" t="s">
        <v>26</v>
      </c>
      <c r="L2" s="28" t="str">
        <f>""</f>
        <v/>
      </c>
    </row>
    <row r="3" spans="1:12" ht="57.6" x14ac:dyDescent="0.3">
      <c r="A3" t="s">
        <v>10</v>
      </c>
      <c r="B3" s="3">
        <v>2310</v>
      </c>
      <c r="C3" s="3" t="s">
        <v>27</v>
      </c>
      <c r="D3" s="4" t="str">
        <f t="shared" ref="D3:D66" si="0">B3&amp;" "&amp;C3</f>
        <v>2310 HF COMMUNICATION SYSTEM</v>
      </c>
      <c r="E3" s="3">
        <v>1</v>
      </c>
      <c r="F3" s="29">
        <v>2</v>
      </c>
      <c r="G3" s="3">
        <v>2</v>
      </c>
      <c r="H3" s="3">
        <v>2</v>
      </c>
      <c r="I3" s="29" t="s">
        <v>25</v>
      </c>
      <c r="J3" s="29" t="s">
        <v>25</v>
      </c>
      <c r="K3" s="20" t="s">
        <v>28</v>
      </c>
      <c r="L3" s="28" t="s">
        <v>29</v>
      </c>
    </row>
    <row r="4" spans="1:12" ht="57.6" x14ac:dyDescent="0.3">
      <c r="A4" t="s">
        <v>10</v>
      </c>
      <c r="B4" s="3">
        <v>2311</v>
      </c>
      <c r="C4" s="3" t="s">
        <v>30</v>
      </c>
      <c r="D4" s="4" t="str">
        <f t="shared" si="0"/>
        <v>2311 UHF COMMUNICATION SYSTEMS</v>
      </c>
      <c r="E4" s="3">
        <v>1</v>
      </c>
      <c r="F4" s="29">
        <v>2</v>
      </c>
      <c r="G4" s="3">
        <v>2</v>
      </c>
      <c r="H4" s="3">
        <v>2</v>
      </c>
      <c r="I4" s="29" t="s">
        <v>25</v>
      </c>
      <c r="J4" s="29" t="s">
        <v>25</v>
      </c>
      <c r="K4" s="20" t="s">
        <v>31</v>
      </c>
      <c r="L4" s="28" t="str">
        <f>""</f>
        <v/>
      </c>
    </row>
    <row r="5" spans="1:12" ht="57.6" x14ac:dyDescent="0.3">
      <c r="A5" t="s">
        <v>10</v>
      </c>
      <c r="B5" s="3">
        <v>2312</v>
      </c>
      <c r="C5" s="3" t="s">
        <v>32</v>
      </c>
      <c r="D5" s="4" t="str">
        <f t="shared" si="0"/>
        <v>2312 VHF COMMUNICATION SYSTEMS</v>
      </c>
      <c r="E5" s="3">
        <v>1</v>
      </c>
      <c r="F5" s="29">
        <v>2</v>
      </c>
      <c r="G5" s="3">
        <v>2</v>
      </c>
      <c r="H5" s="3">
        <v>2</v>
      </c>
      <c r="I5" s="29" t="s">
        <v>25</v>
      </c>
      <c r="J5" s="29" t="s">
        <v>25</v>
      </c>
      <c r="K5" s="20" t="s">
        <v>33</v>
      </c>
      <c r="L5" s="28" t="str">
        <f>""</f>
        <v/>
      </c>
    </row>
    <row r="6" spans="1:12" ht="86.4" x14ac:dyDescent="0.3">
      <c r="A6" t="s">
        <v>10</v>
      </c>
      <c r="B6" s="3">
        <v>2320</v>
      </c>
      <c r="C6" s="3" t="s">
        <v>34</v>
      </c>
      <c r="D6" s="4" t="str">
        <f t="shared" si="0"/>
        <v>2320 DATA TRANSMISSION AUTO CALL</v>
      </c>
      <c r="E6" s="3">
        <v>2</v>
      </c>
      <c r="F6" s="29">
        <v>2</v>
      </c>
      <c r="G6" s="3">
        <v>2</v>
      </c>
      <c r="H6" s="3">
        <v>2</v>
      </c>
      <c r="I6" s="29" t="s">
        <v>25</v>
      </c>
      <c r="J6" s="29" t="s">
        <v>25</v>
      </c>
      <c r="K6" s="20" t="s">
        <v>35</v>
      </c>
      <c r="L6" s="28" t="str">
        <f>""</f>
        <v/>
      </c>
    </row>
    <row r="7" spans="1:12" ht="57.6" x14ac:dyDescent="0.3">
      <c r="A7" t="s">
        <v>10</v>
      </c>
      <c r="B7" s="3">
        <v>2330</v>
      </c>
      <c r="C7" s="3" t="s">
        <v>36</v>
      </c>
      <c r="D7" s="4" t="str">
        <f t="shared" si="0"/>
        <v>2330 ENTERTAINMENT SYSTEMS</v>
      </c>
      <c r="E7" s="3">
        <v>2</v>
      </c>
      <c r="F7" s="29">
        <v>2</v>
      </c>
      <c r="G7" s="3">
        <v>2</v>
      </c>
      <c r="H7" s="3">
        <v>2</v>
      </c>
      <c r="I7" s="29" t="s">
        <v>25</v>
      </c>
      <c r="J7" s="29" t="s">
        <v>25</v>
      </c>
      <c r="K7" s="20" t="s">
        <v>37</v>
      </c>
      <c r="L7" s="28" t="str">
        <f>""</f>
        <v/>
      </c>
    </row>
    <row r="8" spans="1:12" ht="86.4" x14ac:dyDescent="0.3">
      <c r="A8" t="s">
        <v>10</v>
      </c>
      <c r="B8" s="3">
        <v>2340</v>
      </c>
      <c r="C8" s="3" t="s">
        <v>38</v>
      </c>
      <c r="D8" s="4" t="str">
        <f t="shared" si="0"/>
        <v>2340 INTERPHONE PASSENGER SYSTEMS</v>
      </c>
      <c r="E8" s="3">
        <v>2</v>
      </c>
      <c r="F8" s="29">
        <v>2</v>
      </c>
      <c r="G8" s="3">
        <v>2</v>
      </c>
      <c r="H8" s="3">
        <v>2</v>
      </c>
      <c r="I8" s="29" t="s">
        <v>25</v>
      </c>
      <c r="J8" s="29" t="s">
        <v>25</v>
      </c>
      <c r="K8" s="20" t="s">
        <v>39</v>
      </c>
      <c r="L8" s="28" t="str">
        <f>""</f>
        <v/>
      </c>
    </row>
    <row r="9" spans="1:12" ht="144" x14ac:dyDescent="0.3">
      <c r="A9" t="s">
        <v>10</v>
      </c>
      <c r="B9" s="3">
        <v>2350</v>
      </c>
      <c r="C9" s="3" t="s">
        <v>40</v>
      </c>
      <c r="D9" s="4" t="str">
        <f t="shared" si="0"/>
        <v>2350 AUDIO INTEGRATING SYSTEM</v>
      </c>
      <c r="E9" s="3">
        <v>2</v>
      </c>
      <c r="F9" s="29">
        <v>2</v>
      </c>
      <c r="G9" s="3">
        <v>2</v>
      </c>
      <c r="H9" s="3">
        <v>2</v>
      </c>
      <c r="I9" s="29" t="s">
        <v>25</v>
      </c>
      <c r="J9" s="29" t="s">
        <v>25</v>
      </c>
      <c r="K9" s="20" t="s">
        <v>41</v>
      </c>
      <c r="L9" s="28" t="str">
        <f>""</f>
        <v/>
      </c>
    </row>
    <row r="10" spans="1:12" ht="86.4" x14ac:dyDescent="0.3">
      <c r="A10" t="s">
        <v>10</v>
      </c>
      <c r="B10" s="3">
        <v>2360</v>
      </c>
      <c r="C10" s="3" t="s">
        <v>42</v>
      </c>
      <c r="D10" s="4" t="str">
        <f t="shared" si="0"/>
        <v>2360 STATIC DISCHARGE SYSTEM</v>
      </c>
      <c r="E10" s="3">
        <v>2</v>
      </c>
      <c r="F10" s="29">
        <v>2</v>
      </c>
      <c r="G10" s="3">
        <v>2</v>
      </c>
      <c r="H10" s="3">
        <v>2</v>
      </c>
      <c r="I10" s="29" t="s">
        <v>25</v>
      </c>
      <c r="J10" s="29" t="s">
        <v>25</v>
      </c>
      <c r="K10" s="20" t="s">
        <v>43</v>
      </c>
      <c r="L10" s="28" t="str">
        <f>""</f>
        <v/>
      </c>
    </row>
    <row r="11" spans="1:12" ht="72" x14ac:dyDescent="0.3">
      <c r="A11" t="s">
        <v>10</v>
      </c>
      <c r="B11" s="3">
        <v>2370</v>
      </c>
      <c r="C11" s="3" t="s">
        <v>44</v>
      </c>
      <c r="D11" s="4" t="str">
        <f t="shared" si="0"/>
        <v>2370 AUDIO/ VIDEO MONITORING</v>
      </c>
      <c r="E11" s="3">
        <v>2</v>
      </c>
      <c r="F11" s="29">
        <v>2</v>
      </c>
      <c r="G11" s="3">
        <v>2</v>
      </c>
      <c r="H11" s="3">
        <v>2</v>
      </c>
      <c r="I11" s="29" t="s">
        <v>25</v>
      </c>
      <c r="J11" s="29" t="s">
        <v>25</v>
      </c>
      <c r="K11" s="20" t="s">
        <v>45</v>
      </c>
      <c r="L11" s="28" t="str">
        <f>""</f>
        <v/>
      </c>
    </row>
    <row r="12" spans="1:12" ht="62.4" x14ac:dyDescent="0.3">
      <c r="A12" t="s">
        <v>10</v>
      </c>
      <c r="B12" s="3">
        <v>2397</v>
      </c>
      <c r="C12" s="3" t="s">
        <v>46</v>
      </c>
      <c r="D12" s="4" t="str">
        <f t="shared" si="0"/>
        <v>2397 COMMUNICATION SYSTEM WIRING</v>
      </c>
      <c r="E12" s="3">
        <v>1</v>
      </c>
      <c r="F12" s="29">
        <v>2</v>
      </c>
      <c r="G12" s="3">
        <v>2</v>
      </c>
      <c r="H12" s="3">
        <v>2</v>
      </c>
      <c r="I12" s="29" t="s">
        <v>25</v>
      </c>
      <c r="J12" s="29" t="s">
        <v>25</v>
      </c>
      <c r="K12" s="20" t="s">
        <v>47</v>
      </c>
      <c r="L12" s="28" t="str">
        <f>""</f>
        <v/>
      </c>
    </row>
    <row r="13" spans="1:12" ht="31.2" x14ac:dyDescent="0.3">
      <c r="A13" t="s">
        <v>10</v>
      </c>
      <c r="B13" s="3">
        <v>23</v>
      </c>
      <c r="C13" s="3" t="s">
        <v>48</v>
      </c>
      <c r="D13" s="4" t="str">
        <f t="shared" si="0"/>
        <v>23 SPECIAL CONDITION</v>
      </c>
      <c r="E13" s="3">
        <v>1</v>
      </c>
      <c r="F13" s="29" t="s">
        <v>25</v>
      </c>
      <c r="G13" s="29" t="s">
        <v>25</v>
      </c>
      <c r="H13" s="29" t="s">
        <v>25</v>
      </c>
      <c r="I13" s="29" t="s">
        <v>25</v>
      </c>
      <c r="J13" s="29" t="s">
        <v>25</v>
      </c>
      <c r="K13" s="21" t="s">
        <v>12</v>
      </c>
      <c r="L13" s="28" t="str">
        <f>""</f>
        <v/>
      </c>
    </row>
    <row r="14" spans="1:12" ht="46.8" x14ac:dyDescent="0.3">
      <c r="A14" t="s">
        <v>10</v>
      </c>
      <c r="B14" s="3">
        <v>23</v>
      </c>
      <c r="C14" s="3" t="s">
        <v>49</v>
      </c>
      <c r="D14" s="4" t="str">
        <f t="shared" si="0"/>
        <v>23 EQUIVALENT LEVEL OF SAFETY (ELOS)</v>
      </c>
      <c r="E14" s="3">
        <v>1</v>
      </c>
      <c r="F14" s="29" t="s">
        <v>25</v>
      </c>
      <c r="G14" s="29" t="s">
        <v>25</v>
      </c>
      <c r="H14" s="29" t="s">
        <v>25</v>
      </c>
      <c r="I14" s="29" t="s">
        <v>25</v>
      </c>
      <c r="J14" s="29" t="s">
        <v>25</v>
      </c>
      <c r="K14" s="21" t="s">
        <v>12</v>
      </c>
      <c r="L14" s="28" t="str">
        <f>""</f>
        <v/>
      </c>
    </row>
    <row r="15" spans="1:12" ht="124.8" x14ac:dyDescent="0.3">
      <c r="A15" t="s">
        <v>10</v>
      </c>
      <c r="B15" s="3">
        <v>23</v>
      </c>
      <c r="C15" s="3" t="s">
        <v>1003</v>
      </c>
      <c r="D15" s="4" t="str">
        <f t="shared" si="0"/>
        <v>23 SPECIAL PROCESSES**</v>
      </c>
      <c r="E15" s="3"/>
      <c r="F15" s="29" t="s">
        <v>25</v>
      </c>
      <c r="G15" s="29" t="s">
        <v>25</v>
      </c>
      <c r="H15" s="29" t="s">
        <v>25</v>
      </c>
      <c r="I15" s="29" t="s">
        <v>25</v>
      </c>
      <c r="J15" s="29" t="s">
        <v>25</v>
      </c>
      <c r="K15" s="37" t="s">
        <v>1004</v>
      </c>
      <c r="L15" s="28" t="str">
        <f>""</f>
        <v/>
      </c>
    </row>
    <row r="16" spans="1:12" ht="172.8" x14ac:dyDescent="0.3">
      <c r="A16" t="s">
        <v>50</v>
      </c>
      <c r="B16" s="3">
        <v>2400</v>
      </c>
      <c r="C16" s="3" t="s">
        <v>51</v>
      </c>
      <c r="D16" s="4" t="str">
        <f t="shared" si="0"/>
        <v>2400 ELECTRICAL POWER SYSTEM</v>
      </c>
      <c r="E16" s="29">
        <v>1</v>
      </c>
      <c r="F16" s="29">
        <v>1</v>
      </c>
      <c r="G16" s="29">
        <v>2</v>
      </c>
      <c r="H16" s="29">
        <v>1</v>
      </c>
      <c r="I16" s="29" t="s">
        <v>25</v>
      </c>
      <c r="J16" s="29" t="s">
        <v>25</v>
      </c>
      <c r="K16" s="20" t="s">
        <v>52</v>
      </c>
      <c r="L16" s="28" t="str">
        <f>""</f>
        <v/>
      </c>
    </row>
    <row r="17" spans="1:12" ht="172.8" x14ac:dyDescent="0.3">
      <c r="A17" t="s">
        <v>50</v>
      </c>
      <c r="B17" s="3">
        <v>2410</v>
      </c>
      <c r="C17" s="3" t="s">
        <v>53</v>
      </c>
      <c r="D17" s="4" t="str">
        <f t="shared" si="0"/>
        <v>2410 ALTERNATOR/GENERATOR DRIVE</v>
      </c>
      <c r="E17" s="29">
        <v>2</v>
      </c>
      <c r="F17" s="29">
        <v>1</v>
      </c>
      <c r="G17" s="29">
        <v>2</v>
      </c>
      <c r="H17" s="29">
        <v>1</v>
      </c>
      <c r="I17" s="29" t="s">
        <v>25</v>
      </c>
      <c r="J17" s="29" t="s">
        <v>25</v>
      </c>
      <c r="K17" s="20" t="s">
        <v>54</v>
      </c>
      <c r="L17" s="28" t="str">
        <f>""</f>
        <v/>
      </c>
    </row>
    <row r="18" spans="1:12" ht="115.2" x14ac:dyDescent="0.3">
      <c r="A18" t="s">
        <v>50</v>
      </c>
      <c r="B18" s="3">
        <v>2420</v>
      </c>
      <c r="C18" s="3" t="s">
        <v>55</v>
      </c>
      <c r="D18" s="4" t="str">
        <f t="shared" si="0"/>
        <v>2420 AC GENERATION SYSTEMS</v>
      </c>
      <c r="E18" s="29">
        <v>1</v>
      </c>
      <c r="F18" s="29">
        <v>1</v>
      </c>
      <c r="G18" s="29">
        <v>2</v>
      </c>
      <c r="H18" s="29">
        <v>1</v>
      </c>
      <c r="I18" s="29" t="s">
        <v>25</v>
      </c>
      <c r="J18" s="29" t="s">
        <v>25</v>
      </c>
      <c r="K18" s="20" t="s">
        <v>56</v>
      </c>
      <c r="L18" s="28" t="str">
        <f>""</f>
        <v/>
      </c>
    </row>
    <row r="19" spans="1:12" ht="158.4" x14ac:dyDescent="0.3">
      <c r="A19" t="s">
        <v>50</v>
      </c>
      <c r="B19" s="3">
        <v>2421</v>
      </c>
      <c r="C19" s="3" t="s">
        <v>57</v>
      </c>
      <c r="D19" s="4" t="str">
        <f t="shared" si="0"/>
        <v>2421 AC GENERATOR ALTERNATOR</v>
      </c>
      <c r="E19" s="29">
        <v>1</v>
      </c>
      <c r="F19" s="29">
        <v>1</v>
      </c>
      <c r="G19" s="29">
        <v>2</v>
      </c>
      <c r="H19" s="29">
        <v>1</v>
      </c>
      <c r="I19" s="29" t="s">
        <v>25</v>
      </c>
      <c r="J19" s="29" t="s">
        <v>25</v>
      </c>
      <c r="K19" s="20" t="s">
        <v>58</v>
      </c>
      <c r="L19" s="28" t="str">
        <f>""</f>
        <v/>
      </c>
    </row>
    <row r="20" spans="1:12" ht="31.2" x14ac:dyDescent="0.3">
      <c r="A20" t="s">
        <v>50</v>
      </c>
      <c r="B20" s="3">
        <v>2422</v>
      </c>
      <c r="C20" s="3" t="s">
        <v>59</v>
      </c>
      <c r="D20" s="4" t="str">
        <f t="shared" si="0"/>
        <v>2422 AC INVERTER</v>
      </c>
      <c r="E20" s="29">
        <v>2</v>
      </c>
      <c r="F20" s="29">
        <v>1</v>
      </c>
      <c r="G20" s="29">
        <v>2</v>
      </c>
      <c r="H20" s="29">
        <v>1</v>
      </c>
      <c r="I20" s="29" t="s">
        <v>25</v>
      </c>
      <c r="J20" s="29" t="s">
        <v>25</v>
      </c>
      <c r="K20" s="20" t="s">
        <v>60</v>
      </c>
      <c r="L20" s="28" t="str">
        <f>""</f>
        <v/>
      </c>
    </row>
    <row r="21" spans="1:12" ht="43.2" x14ac:dyDescent="0.3">
      <c r="A21" t="s">
        <v>50</v>
      </c>
      <c r="B21" s="3">
        <v>2423</v>
      </c>
      <c r="C21" s="3" t="s">
        <v>61</v>
      </c>
      <c r="D21" s="4" t="str">
        <f t="shared" si="0"/>
        <v>2423 PHASE ADAPTER</v>
      </c>
      <c r="E21" s="29">
        <v>2</v>
      </c>
      <c r="F21" s="29">
        <v>1</v>
      </c>
      <c r="G21" s="29">
        <v>2</v>
      </c>
      <c r="H21" s="29">
        <v>1</v>
      </c>
      <c r="I21" s="29" t="s">
        <v>25</v>
      </c>
      <c r="J21" s="29" t="s">
        <v>25</v>
      </c>
      <c r="K21" s="20" t="s">
        <v>62</v>
      </c>
      <c r="L21" s="28" t="str">
        <f>""</f>
        <v/>
      </c>
    </row>
    <row r="22" spans="1:12" ht="57.6" x14ac:dyDescent="0.3">
      <c r="A22" t="s">
        <v>50</v>
      </c>
      <c r="B22" s="3">
        <v>2424</v>
      </c>
      <c r="C22" s="3" t="s">
        <v>63</v>
      </c>
      <c r="D22" s="4" t="str">
        <f t="shared" si="0"/>
        <v>2424 AC REGULATOR</v>
      </c>
      <c r="E22" s="29">
        <v>2</v>
      </c>
      <c r="F22" s="29">
        <v>1</v>
      </c>
      <c r="G22" s="29">
        <v>2</v>
      </c>
      <c r="H22" s="29">
        <v>1</v>
      </c>
      <c r="I22" s="29" t="s">
        <v>25</v>
      </c>
      <c r="J22" s="29" t="s">
        <v>25</v>
      </c>
      <c r="K22" s="20" t="s">
        <v>64</v>
      </c>
      <c r="L22" s="28" t="str">
        <f>""</f>
        <v/>
      </c>
    </row>
    <row r="23" spans="1:12" ht="46.8" x14ac:dyDescent="0.3">
      <c r="A23" t="s">
        <v>50</v>
      </c>
      <c r="B23" s="3">
        <v>2425</v>
      </c>
      <c r="C23" s="3" t="s">
        <v>65</v>
      </c>
      <c r="D23" s="4" t="str">
        <f t="shared" si="0"/>
        <v>2425 AC INDICATING SYSTEM</v>
      </c>
      <c r="E23" s="29">
        <v>2</v>
      </c>
      <c r="F23" s="29">
        <v>2</v>
      </c>
      <c r="G23" s="29">
        <v>2</v>
      </c>
      <c r="H23" s="29">
        <v>2</v>
      </c>
      <c r="I23" s="29" t="s">
        <v>25</v>
      </c>
      <c r="J23" s="29" t="s">
        <v>25</v>
      </c>
      <c r="K23" s="20" t="s">
        <v>66</v>
      </c>
      <c r="L23" s="28" t="str">
        <f>""</f>
        <v/>
      </c>
    </row>
    <row r="24" spans="1:12" ht="144" x14ac:dyDescent="0.3">
      <c r="A24" t="s">
        <v>50</v>
      </c>
      <c r="B24" s="3">
        <v>2430</v>
      </c>
      <c r="C24" s="3" t="s">
        <v>67</v>
      </c>
      <c r="D24" s="4" t="str">
        <f t="shared" si="0"/>
        <v>2430 DC GENERATING SYSTEM</v>
      </c>
      <c r="E24" s="29">
        <v>2</v>
      </c>
      <c r="F24" s="29">
        <v>1</v>
      </c>
      <c r="G24" s="29">
        <v>2</v>
      </c>
      <c r="H24" s="29">
        <v>1</v>
      </c>
      <c r="I24" s="29" t="s">
        <v>25</v>
      </c>
      <c r="J24" s="29" t="s">
        <v>25</v>
      </c>
      <c r="K24" s="20" t="s">
        <v>68</v>
      </c>
      <c r="L24" s="28" t="str">
        <f>""</f>
        <v/>
      </c>
    </row>
    <row r="25" spans="1:12" ht="62.4" x14ac:dyDescent="0.3">
      <c r="A25" t="s">
        <v>50</v>
      </c>
      <c r="B25" s="3">
        <v>2431</v>
      </c>
      <c r="C25" s="3" t="s">
        <v>69</v>
      </c>
      <c r="D25" s="4" t="str">
        <f t="shared" si="0"/>
        <v>2431 BATTERY OVERHEAT WARNING SYSTEM▲</v>
      </c>
      <c r="E25" s="29">
        <v>1</v>
      </c>
      <c r="F25" s="29">
        <v>2</v>
      </c>
      <c r="G25" s="29">
        <v>2</v>
      </c>
      <c r="H25" s="29">
        <v>2</v>
      </c>
      <c r="I25" s="29" t="s">
        <v>25</v>
      </c>
      <c r="J25" s="29" t="s">
        <v>25</v>
      </c>
      <c r="K25" s="20" t="s">
        <v>70</v>
      </c>
      <c r="L25" s="28" t="s">
        <v>71</v>
      </c>
    </row>
    <row r="26" spans="1:12" ht="72" x14ac:dyDescent="0.3">
      <c r="A26" t="s">
        <v>50</v>
      </c>
      <c r="B26" s="3">
        <v>2432</v>
      </c>
      <c r="C26" s="3" t="s">
        <v>72</v>
      </c>
      <c r="D26" s="4" t="str">
        <f t="shared" si="0"/>
        <v>2432 BATTERY CHARGER SYSTEM ▲</v>
      </c>
      <c r="E26" s="29">
        <v>1</v>
      </c>
      <c r="F26" s="29">
        <v>1</v>
      </c>
      <c r="G26" s="29">
        <v>2</v>
      </c>
      <c r="H26" s="29">
        <v>1</v>
      </c>
      <c r="I26" s="29" t="s">
        <v>25</v>
      </c>
      <c r="J26" s="29" t="s">
        <v>25</v>
      </c>
      <c r="K26" s="20" t="s">
        <v>73</v>
      </c>
      <c r="L26" s="28" t="s">
        <v>74</v>
      </c>
    </row>
    <row r="27" spans="1:12" ht="46.8" x14ac:dyDescent="0.3">
      <c r="A27" t="s">
        <v>50</v>
      </c>
      <c r="B27" s="3">
        <v>2433</v>
      </c>
      <c r="C27" s="3" t="s">
        <v>75</v>
      </c>
      <c r="D27" s="4" t="str">
        <f t="shared" si="0"/>
        <v>2433 DC RECTIFIER CONVERTER</v>
      </c>
      <c r="E27" s="29">
        <v>2</v>
      </c>
      <c r="F27" s="29">
        <v>1</v>
      </c>
      <c r="G27" s="29">
        <v>2</v>
      </c>
      <c r="H27" s="29">
        <v>1</v>
      </c>
      <c r="I27" s="29" t="s">
        <v>25</v>
      </c>
      <c r="J27" s="29" t="s">
        <v>25</v>
      </c>
      <c r="K27" s="20" t="s">
        <v>76</v>
      </c>
      <c r="L27" s="28" t="str">
        <f>""</f>
        <v/>
      </c>
    </row>
    <row r="28" spans="1:12" ht="172.8" x14ac:dyDescent="0.3">
      <c r="A28" t="s">
        <v>50</v>
      </c>
      <c r="B28" s="3">
        <v>2434</v>
      </c>
      <c r="C28" s="3" t="s">
        <v>77</v>
      </c>
      <c r="D28" s="4" t="str">
        <f t="shared" si="0"/>
        <v>2434 DC GENERATOR ALTERNATOR</v>
      </c>
      <c r="E28" s="29">
        <v>2</v>
      </c>
      <c r="F28" s="29">
        <v>1</v>
      </c>
      <c r="G28" s="29">
        <v>2</v>
      </c>
      <c r="H28" s="29">
        <v>1</v>
      </c>
      <c r="I28" s="29" t="s">
        <v>25</v>
      </c>
      <c r="J28" s="29" t="s">
        <v>25</v>
      </c>
      <c r="K28" s="20" t="s">
        <v>78</v>
      </c>
      <c r="L28" s="28" t="str">
        <f>""</f>
        <v/>
      </c>
    </row>
    <row r="29" spans="1:12" ht="86.4" x14ac:dyDescent="0.3">
      <c r="A29" t="s">
        <v>50</v>
      </c>
      <c r="B29" s="3">
        <v>2435</v>
      </c>
      <c r="C29" s="3" t="s">
        <v>79</v>
      </c>
      <c r="D29" s="4" t="str">
        <f t="shared" si="0"/>
        <v>2435 STARTER GENERATOR</v>
      </c>
      <c r="E29" s="29">
        <v>2</v>
      </c>
      <c r="F29" s="29">
        <v>1</v>
      </c>
      <c r="G29" s="29">
        <v>2</v>
      </c>
      <c r="H29" s="29">
        <v>1</v>
      </c>
      <c r="I29" s="29" t="s">
        <v>25</v>
      </c>
      <c r="J29" s="29" t="s">
        <v>25</v>
      </c>
      <c r="K29" s="20" t="s">
        <v>80</v>
      </c>
      <c r="L29" s="28" t="str">
        <f>""</f>
        <v/>
      </c>
    </row>
    <row r="30" spans="1:12" ht="43.2" x14ac:dyDescent="0.3">
      <c r="A30" t="s">
        <v>50</v>
      </c>
      <c r="B30" s="3">
        <v>2436</v>
      </c>
      <c r="C30" s="3" t="s">
        <v>81</v>
      </c>
      <c r="D30" s="4" t="str">
        <f t="shared" si="0"/>
        <v>2436 DC REGULATOR</v>
      </c>
      <c r="E30" s="29">
        <v>2</v>
      </c>
      <c r="F30" s="29">
        <v>1</v>
      </c>
      <c r="G30" s="29">
        <v>2</v>
      </c>
      <c r="H30" s="29">
        <v>1</v>
      </c>
      <c r="I30" s="29" t="s">
        <v>25</v>
      </c>
      <c r="J30" s="29" t="s">
        <v>25</v>
      </c>
      <c r="K30" s="20" t="s">
        <v>82</v>
      </c>
      <c r="L30" s="28" t="str">
        <f>""</f>
        <v/>
      </c>
    </row>
    <row r="31" spans="1:12" ht="46.8" x14ac:dyDescent="0.3">
      <c r="A31" t="s">
        <v>50</v>
      </c>
      <c r="B31" s="3">
        <v>2437</v>
      </c>
      <c r="C31" s="3" t="s">
        <v>83</v>
      </c>
      <c r="D31" s="4" t="str">
        <f t="shared" si="0"/>
        <v>2437 DC INDICATING SYSTEM</v>
      </c>
      <c r="E31" s="29">
        <v>2</v>
      </c>
      <c r="F31" s="29">
        <v>2</v>
      </c>
      <c r="G31" s="29">
        <v>2</v>
      </c>
      <c r="H31" s="29">
        <v>2</v>
      </c>
      <c r="I31" s="29" t="s">
        <v>25</v>
      </c>
      <c r="J31" s="29" t="s">
        <v>25</v>
      </c>
      <c r="K31" s="20" t="s">
        <v>84</v>
      </c>
      <c r="L31" s="28" t="str">
        <f>""</f>
        <v/>
      </c>
    </row>
    <row r="32" spans="1:12" ht="86.4" x14ac:dyDescent="0.3">
      <c r="A32" t="s">
        <v>50</v>
      </c>
      <c r="B32" s="3">
        <v>2440</v>
      </c>
      <c r="C32" s="3" t="s">
        <v>85</v>
      </c>
      <c r="D32" s="4" t="str">
        <f t="shared" si="0"/>
        <v>2440 EXTERNAL POWER SYSTEM</v>
      </c>
      <c r="E32" s="29">
        <v>2</v>
      </c>
      <c r="F32" s="29">
        <v>2</v>
      </c>
      <c r="G32" s="29">
        <v>2</v>
      </c>
      <c r="H32" s="29">
        <v>2</v>
      </c>
      <c r="I32" s="29" t="s">
        <v>25</v>
      </c>
      <c r="J32" s="29" t="s">
        <v>25</v>
      </c>
      <c r="K32" s="20" t="s">
        <v>86</v>
      </c>
      <c r="L32" s="28" t="str">
        <f>""</f>
        <v/>
      </c>
    </row>
    <row r="33" spans="1:12" ht="86.4" x14ac:dyDescent="0.3">
      <c r="A33" t="s">
        <v>50</v>
      </c>
      <c r="B33" s="3">
        <v>2450</v>
      </c>
      <c r="C33" s="3" t="s">
        <v>87</v>
      </c>
      <c r="D33" s="4" t="str">
        <f t="shared" si="0"/>
        <v>2450 AC POWER DISTRIBUTION SYSTEM</v>
      </c>
      <c r="E33" s="29">
        <v>1</v>
      </c>
      <c r="F33" s="29">
        <v>1</v>
      </c>
      <c r="G33" s="29">
        <v>2</v>
      </c>
      <c r="H33" s="29">
        <v>1</v>
      </c>
      <c r="I33" s="29" t="s">
        <v>25</v>
      </c>
      <c r="J33" s="29" t="s">
        <v>25</v>
      </c>
      <c r="K33" s="20" t="s">
        <v>88</v>
      </c>
      <c r="L33" s="28" t="str">
        <f>""</f>
        <v/>
      </c>
    </row>
    <row r="34" spans="1:12" ht="100.8" x14ac:dyDescent="0.3">
      <c r="A34" t="s">
        <v>50</v>
      </c>
      <c r="B34" s="3">
        <v>2460</v>
      </c>
      <c r="C34" s="3" t="s">
        <v>89</v>
      </c>
      <c r="D34" s="4" t="str">
        <f t="shared" si="0"/>
        <v>2460 DC POWER DISTRIBUTION SYSTEM</v>
      </c>
      <c r="E34" s="29">
        <v>1</v>
      </c>
      <c r="F34" s="29">
        <v>1</v>
      </c>
      <c r="G34" s="29">
        <v>2</v>
      </c>
      <c r="H34" s="29">
        <v>1</v>
      </c>
      <c r="I34" s="29" t="s">
        <v>25</v>
      </c>
      <c r="J34" s="29" t="s">
        <v>25</v>
      </c>
      <c r="K34" s="20" t="s">
        <v>90</v>
      </c>
      <c r="L34" s="28" t="str">
        <f>""</f>
        <v/>
      </c>
    </row>
    <row r="35" spans="1:12" ht="62.4" x14ac:dyDescent="0.3">
      <c r="A35" t="s">
        <v>50</v>
      </c>
      <c r="B35" s="3">
        <v>2497</v>
      </c>
      <c r="C35" s="3" t="s">
        <v>91</v>
      </c>
      <c r="D35" s="4" t="str">
        <f t="shared" si="0"/>
        <v>2497 ELECTRICAL POWER SYSTEM WIRING</v>
      </c>
      <c r="E35" s="29">
        <v>1</v>
      </c>
      <c r="F35" s="29">
        <v>1</v>
      </c>
      <c r="G35" s="29">
        <v>2</v>
      </c>
      <c r="H35" s="29">
        <v>1</v>
      </c>
      <c r="I35" s="29" t="s">
        <v>25</v>
      </c>
      <c r="J35" s="29" t="s">
        <v>25</v>
      </c>
      <c r="K35" s="20" t="s">
        <v>92</v>
      </c>
      <c r="L35" s="28" t="str">
        <f>""</f>
        <v/>
      </c>
    </row>
    <row r="36" spans="1:12" ht="31.2" x14ac:dyDescent="0.3">
      <c r="A36" t="s">
        <v>50</v>
      </c>
      <c r="B36" s="3">
        <v>24</v>
      </c>
      <c r="C36" s="3" t="s">
        <v>48</v>
      </c>
      <c r="D36" s="4" t="str">
        <f t="shared" si="0"/>
        <v>24 SPECIAL CONDITION</v>
      </c>
      <c r="E36" s="29">
        <v>1</v>
      </c>
      <c r="F36" s="29" t="s">
        <v>25</v>
      </c>
      <c r="G36" s="29" t="s">
        <v>25</v>
      </c>
      <c r="H36" s="29" t="s">
        <v>25</v>
      </c>
      <c r="I36" s="29" t="s">
        <v>25</v>
      </c>
      <c r="J36" s="29" t="s">
        <v>25</v>
      </c>
      <c r="K36" s="22" t="s">
        <v>12</v>
      </c>
      <c r="L36" s="28" t="str">
        <f>""</f>
        <v/>
      </c>
    </row>
    <row r="37" spans="1:12" ht="46.8" x14ac:dyDescent="0.3">
      <c r="A37" t="s">
        <v>50</v>
      </c>
      <c r="B37" s="3">
        <v>24</v>
      </c>
      <c r="C37" s="3" t="s">
        <v>49</v>
      </c>
      <c r="D37" s="4" t="str">
        <f t="shared" si="0"/>
        <v>24 EQUIVALENT LEVEL OF SAFETY (ELOS)</v>
      </c>
      <c r="E37" s="29">
        <v>1</v>
      </c>
      <c r="F37" s="29" t="s">
        <v>25</v>
      </c>
      <c r="G37" s="29" t="s">
        <v>25</v>
      </c>
      <c r="H37" s="29" t="s">
        <v>25</v>
      </c>
      <c r="I37" s="29" t="s">
        <v>25</v>
      </c>
      <c r="J37" s="29" t="s">
        <v>25</v>
      </c>
      <c r="K37" s="22" t="s">
        <v>12</v>
      </c>
      <c r="L37" s="28" t="str">
        <f>""</f>
        <v/>
      </c>
    </row>
    <row r="38" spans="1:12" ht="124.8" x14ac:dyDescent="0.3">
      <c r="A38" t="s">
        <v>50</v>
      </c>
      <c r="B38" s="3">
        <v>24</v>
      </c>
      <c r="C38" s="3" t="s">
        <v>1003</v>
      </c>
      <c r="D38" s="4" t="str">
        <f t="shared" si="0"/>
        <v>24 SPECIAL PROCESSES**</v>
      </c>
      <c r="E38" s="29" t="s">
        <v>12</v>
      </c>
      <c r="F38" s="29" t="s">
        <v>25</v>
      </c>
      <c r="G38" s="29" t="s">
        <v>25</v>
      </c>
      <c r="H38" s="29" t="s">
        <v>25</v>
      </c>
      <c r="I38" s="29" t="s">
        <v>25</v>
      </c>
      <c r="J38" s="29" t="s">
        <v>25</v>
      </c>
      <c r="K38" s="39" t="s">
        <v>1004</v>
      </c>
      <c r="L38" s="28" t="str">
        <f>""</f>
        <v/>
      </c>
    </row>
    <row r="39" spans="1:12" ht="115.2" x14ac:dyDescent="0.3">
      <c r="A39" t="s">
        <v>93</v>
      </c>
      <c r="B39" s="1">
        <v>2600</v>
      </c>
      <c r="C39" s="1" t="s">
        <v>94</v>
      </c>
      <c r="D39" s="4" t="str">
        <f t="shared" si="0"/>
        <v>2600 FIRE PROTECTION SYSTEM</v>
      </c>
      <c r="E39" s="29">
        <v>1</v>
      </c>
      <c r="F39" s="29">
        <v>1</v>
      </c>
      <c r="G39" s="29">
        <v>2</v>
      </c>
      <c r="H39" s="29">
        <v>2</v>
      </c>
      <c r="I39" s="29" t="s">
        <v>25</v>
      </c>
      <c r="J39" s="29" t="s">
        <v>25</v>
      </c>
      <c r="K39" s="20" t="s">
        <v>95</v>
      </c>
      <c r="L39" s="28" t="str">
        <f>""</f>
        <v/>
      </c>
    </row>
    <row r="40" spans="1:12" ht="100.8" x14ac:dyDescent="0.3">
      <c r="A40" t="s">
        <v>93</v>
      </c>
      <c r="B40" s="1">
        <v>2610</v>
      </c>
      <c r="C40" s="1" t="s">
        <v>96</v>
      </c>
      <c r="D40" s="4" t="str">
        <f t="shared" si="0"/>
        <v>2610 DETECTION SYSTEM</v>
      </c>
      <c r="E40" s="29">
        <v>1</v>
      </c>
      <c r="F40" s="29">
        <v>1</v>
      </c>
      <c r="G40" s="29">
        <v>2</v>
      </c>
      <c r="H40" s="29">
        <v>2</v>
      </c>
      <c r="I40" s="29" t="s">
        <v>25</v>
      </c>
      <c r="J40" s="29" t="s">
        <v>25</v>
      </c>
      <c r="K40" s="20" t="s">
        <v>97</v>
      </c>
      <c r="L40" s="28" t="str">
        <f>""</f>
        <v/>
      </c>
    </row>
    <row r="41" spans="1:12" ht="100.8" x14ac:dyDescent="0.3">
      <c r="A41" t="s">
        <v>93</v>
      </c>
      <c r="B41" s="1">
        <v>2611</v>
      </c>
      <c r="C41" s="1" t="s">
        <v>98</v>
      </c>
      <c r="D41" s="4" t="str">
        <f t="shared" si="0"/>
        <v>2611 SMOKE DETECTION</v>
      </c>
      <c r="E41" s="29">
        <v>2</v>
      </c>
      <c r="F41" s="29">
        <v>1</v>
      </c>
      <c r="G41" s="29">
        <v>2</v>
      </c>
      <c r="H41" s="29">
        <v>2</v>
      </c>
      <c r="I41" s="29" t="s">
        <v>25</v>
      </c>
      <c r="J41" s="29" t="s">
        <v>25</v>
      </c>
      <c r="K41" s="20" t="s">
        <v>99</v>
      </c>
      <c r="L41" s="28" t="str">
        <f>""</f>
        <v/>
      </c>
    </row>
    <row r="42" spans="1:12" ht="86.4" x14ac:dyDescent="0.3">
      <c r="A42" t="s">
        <v>93</v>
      </c>
      <c r="B42" s="1">
        <v>2612</v>
      </c>
      <c r="C42" s="1" t="s">
        <v>100</v>
      </c>
      <c r="D42" s="4" t="str">
        <f t="shared" si="0"/>
        <v>2612 FIRE PROTECTION</v>
      </c>
      <c r="E42" s="29">
        <v>1</v>
      </c>
      <c r="F42" s="29">
        <v>1</v>
      </c>
      <c r="G42" s="29">
        <v>2</v>
      </c>
      <c r="H42" s="29">
        <v>2</v>
      </c>
      <c r="I42" s="29" t="s">
        <v>25</v>
      </c>
      <c r="J42" s="29" t="s">
        <v>25</v>
      </c>
      <c r="K42" s="20" t="s">
        <v>101</v>
      </c>
      <c r="L42" s="28" t="str">
        <f>""</f>
        <v/>
      </c>
    </row>
    <row r="43" spans="1:12" ht="100.8" x14ac:dyDescent="0.3">
      <c r="A43" t="s">
        <v>93</v>
      </c>
      <c r="B43" s="1">
        <v>2613</v>
      </c>
      <c r="C43" s="1" t="s">
        <v>102</v>
      </c>
      <c r="D43" s="4" t="str">
        <f t="shared" si="0"/>
        <v>2613 OVERHEAT DETECTION</v>
      </c>
      <c r="E43" s="29">
        <v>1</v>
      </c>
      <c r="F43" s="29">
        <v>1</v>
      </c>
      <c r="G43" s="29">
        <v>2</v>
      </c>
      <c r="H43" s="29">
        <v>2</v>
      </c>
      <c r="I43" s="29" t="s">
        <v>25</v>
      </c>
      <c r="J43" s="29" t="s">
        <v>25</v>
      </c>
      <c r="K43" s="20" t="s">
        <v>103</v>
      </c>
      <c r="L43" s="28" t="str">
        <f>""</f>
        <v/>
      </c>
    </row>
    <row r="44" spans="1:12" ht="72" x14ac:dyDescent="0.3">
      <c r="A44" t="s">
        <v>93</v>
      </c>
      <c r="B44" s="1">
        <v>2620</v>
      </c>
      <c r="C44" s="1" t="s">
        <v>104</v>
      </c>
      <c r="D44" s="4" t="str">
        <f t="shared" si="0"/>
        <v>2620 EXTINGUISHING SYSTEM</v>
      </c>
      <c r="E44" s="29">
        <v>1</v>
      </c>
      <c r="F44" s="29">
        <v>1</v>
      </c>
      <c r="G44" s="29">
        <v>2</v>
      </c>
      <c r="H44" s="29">
        <v>2</v>
      </c>
      <c r="I44" s="29" t="s">
        <v>25</v>
      </c>
      <c r="J44" s="29" t="s">
        <v>25</v>
      </c>
      <c r="K44" s="20" t="s">
        <v>105</v>
      </c>
      <c r="L44" s="28" t="str">
        <f>""</f>
        <v/>
      </c>
    </row>
    <row r="45" spans="1:12" ht="57.6" x14ac:dyDescent="0.3">
      <c r="A45" t="s">
        <v>93</v>
      </c>
      <c r="B45" s="1">
        <v>2621</v>
      </c>
      <c r="C45" s="1" t="s">
        <v>106</v>
      </c>
      <c r="D45" s="4" t="str">
        <f t="shared" si="0"/>
        <v>2621 FIRE BOTTLE FIXED</v>
      </c>
      <c r="E45" s="29">
        <v>2</v>
      </c>
      <c r="F45" s="29">
        <v>1</v>
      </c>
      <c r="G45" s="29">
        <v>2</v>
      </c>
      <c r="H45" s="29">
        <v>2</v>
      </c>
      <c r="I45" s="29" t="s">
        <v>25</v>
      </c>
      <c r="J45" s="29" t="s">
        <v>25</v>
      </c>
      <c r="K45" s="20" t="s">
        <v>107</v>
      </c>
      <c r="L45" s="28" t="str">
        <f>""</f>
        <v/>
      </c>
    </row>
    <row r="46" spans="1:12" ht="46.8" x14ac:dyDescent="0.3">
      <c r="A46" t="s">
        <v>93</v>
      </c>
      <c r="B46" s="1">
        <v>2622</v>
      </c>
      <c r="C46" s="1" t="s">
        <v>108</v>
      </c>
      <c r="D46" s="4" t="str">
        <f t="shared" si="0"/>
        <v>2622 FIRE BOTTLE PORTABLE</v>
      </c>
      <c r="E46" s="29">
        <v>2</v>
      </c>
      <c r="F46" s="29">
        <v>2</v>
      </c>
      <c r="G46" s="29">
        <v>2</v>
      </c>
      <c r="H46" s="29">
        <v>2</v>
      </c>
      <c r="I46" s="29" t="s">
        <v>25</v>
      </c>
      <c r="J46" s="29" t="s">
        <v>25</v>
      </c>
      <c r="K46" s="20" t="s">
        <v>109</v>
      </c>
      <c r="L46" s="28" t="str">
        <f>""</f>
        <v/>
      </c>
    </row>
    <row r="47" spans="1:12" ht="46.8" x14ac:dyDescent="0.3">
      <c r="A47" t="s">
        <v>93</v>
      </c>
      <c r="B47" s="1">
        <v>2697</v>
      </c>
      <c r="C47" s="1" t="s">
        <v>110</v>
      </c>
      <c r="D47" s="4" t="str">
        <f t="shared" si="0"/>
        <v>2697 FIRE PROTECTION SYSTEM WIRING</v>
      </c>
      <c r="E47" s="29">
        <v>1</v>
      </c>
      <c r="F47" s="29">
        <v>1</v>
      </c>
      <c r="G47" s="29">
        <v>2</v>
      </c>
      <c r="H47" s="29">
        <v>2</v>
      </c>
      <c r="I47" s="29" t="s">
        <v>25</v>
      </c>
      <c r="J47" s="29" t="s">
        <v>25</v>
      </c>
      <c r="K47" s="20" t="s">
        <v>111</v>
      </c>
      <c r="L47" s="28" t="str">
        <f>""</f>
        <v/>
      </c>
    </row>
    <row r="48" spans="1:12" ht="31.2" x14ac:dyDescent="0.3">
      <c r="A48" t="s">
        <v>93</v>
      </c>
      <c r="B48" s="1">
        <v>26</v>
      </c>
      <c r="C48" s="1" t="s">
        <v>48</v>
      </c>
      <c r="D48" s="4" t="str">
        <f t="shared" si="0"/>
        <v>26 SPECIAL CONDITION</v>
      </c>
      <c r="E48" s="29">
        <v>1</v>
      </c>
      <c r="F48" s="29" t="s">
        <v>25</v>
      </c>
      <c r="G48" s="29" t="s">
        <v>25</v>
      </c>
      <c r="H48" s="29" t="s">
        <v>25</v>
      </c>
      <c r="I48" s="29" t="s">
        <v>25</v>
      </c>
      <c r="J48" s="29" t="s">
        <v>25</v>
      </c>
      <c r="K48" s="22" t="s">
        <v>12</v>
      </c>
      <c r="L48" s="28" t="str">
        <f>""</f>
        <v/>
      </c>
    </row>
    <row r="49" spans="1:12" ht="46.8" x14ac:dyDescent="0.3">
      <c r="A49" t="s">
        <v>93</v>
      </c>
      <c r="B49" s="1">
        <v>26</v>
      </c>
      <c r="C49" s="1" t="s">
        <v>49</v>
      </c>
      <c r="D49" s="4" t="str">
        <f t="shared" si="0"/>
        <v>26 EQUIVALENT LEVEL OF SAFETY (ELOS)</v>
      </c>
      <c r="E49" s="29">
        <v>1</v>
      </c>
      <c r="F49" s="29" t="s">
        <v>25</v>
      </c>
      <c r="G49" s="29" t="s">
        <v>25</v>
      </c>
      <c r="H49" s="29" t="s">
        <v>25</v>
      </c>
      <c r="I49" s="29" t="s">
        <v>25</v>
      </c>
      <c r="J49" s="29" t="s">
        <v>25</v>
      </c>
      <c r="K49" s="22" t="s">
        <v>12</v>
      </c>
      <c r="L49" s="28" t="str">
        <f>""</f>
        <v/>
      </c>
    </row>
    <row r="50" spans="1:12" ht="124.8" x14ac:dyDescent="0.3">
      <c r="A50" t="s">
        <v>93</v>
      </c>
      <c r="B50" s="1">
        <v>26</v>
      </c>
      <c r="C50" s="1" t="s">
        <v>1003</v>
      </c>
      <c r="D50" s="4" t="str">
        <f t="shared" si="0"/>
        <v>26 SPECIAL PROCESSES**</v>
      </c>
      <c r="E50" s="29" t="s">
        <v>12</v>
      </c>
      <c r="F50" s="29" t="s">
        <v>25</v>
      </c>
      <c r="G50" s="29" t="s">
        <v>25</v>
      </c>
      <c r="H50" s="29" t="s">
        <v>25</v>
      </c>
      <c r="I50" s="29" t="s">
        <v>25</v>
      </c>
      <c r="J50" s="29" t="s">
        <v>25</v>
      </c>
      <c r="K50" s="39" t="s">
        <v>1004</v>
      </c>
      <c r="L50" s="28" t="str">
        <f>""</f>
        <v/>
      </c>
    </row>
    <row r="51" spans="1:12" ht="302.39999999999998" x14ac:dyDescent="0.3">
      <c r="A51" t="s">
        <v>112</v>
      </c>
      <c r="B51" s="1">
        <v>2700</v>
      </c>
      <c r="C51" s="1" t="s">
        <v>113</v>
      </c>
      <c r="D51" s="4" t="str">
        <f t="shared" si="0"/>
        <v>2700 FLIGHT CONTROL SYSTEM ▲</v>
      </c>
      <c r="E51" s="29">
        <v>1</v>
      </c>
      <c r="F51" s="29">
        <v>1</v>
      </c>
      <c r="G51" s="29">
        <v>1</v>
      </c>
      <c r="H51" s="29">
        <v>1</v>
      </c>
      <c r="I51" s="29" t="s">
        <v>25</v>
      </c>
      <c r="J51" s="29" t="s">
        <v>25</v>
      </c>
      <c r="K51" s="20" t="s">
        <v>114</v>
      </c>
      <c r="L51" s="28" t="str">
        <f>"Example: Flight Control Cables"</f>
        <v>Example: Flight Control Cables</v>
      </c>
    </row>
    <row r="52" spans="1:12" ht="144" x14ac:dyDescent="0.3">
      <c r="A52" t="s">
        <v>112</v>
      </c>
      <c r="B52" s="1">
        <v>2701</v>
      </c>
      <c r="C52" s="1" t="s">
        <v>115</v>
      </c>
      <c r="D52" s="4" t="str">
        <f t="shared" si="0"/>
        <v>2701 CONTROL COLUMN SECTION ▲</v>
      </c>
      <c r="E52" s="29">
        <v>1</v>
      </c>
      <c r="F52" s="29">
        <v>1</v>
      </c>
      <c r="G52" s="29">
        <v>1</v>
      </c>
      <c r="H52" s="29">
        <v>1</v>
      </c>
      <c r="I52" s="29" t="s">
        <v>25</v>
      </c>
      <c r="J52" s="29" t="s">
        <v>25</v>
      </c>
      <c r="K52" s="20" t="s">
        <v>116</v>
      </c>
      <c r="L52" s="28" t="str">
        <f>"Example: Flight Control Cables"</f>
        <v>Example: Flight Control Cables</v>
      </c>
    </row>
    <row r="53" spans="1:12" ht="187.2" x14ac:dyDescent="0.3">
      <c r="A53" t="s">
        <v>112</v>
      </c>
      <c r="B53" s="1">
        <v>2710</v>
      </c>
      <c r="C53" s="1" t="s">
        <v>117</v>
      </c>
      <c r="D53" s="4" t="str">
        <f t="shared" si="0"/>
        <v>2710 AILERON CONTROL SYSTEM ▲</v>
      </c>
      <c r="E53" s="29">
        <v>1</v>
      </c>
      <c r="F53" s="29">
        <v>1</v>
      </c>
      <c r="G53" s="29" t="s">
        <v>25</v>
      </c>
      <c r="H53" s="29" t="s">
        <v>25</v>
      </c>
      <c r="I53" s="29" t="s">
        <v>25</v>
      </c>
      <c r="J53" s="29" t="s">
        <v>25</v>
      </c>
      <c r="K53" s="20" t="s">
        <v>118</v>
      </c>
      <c r="L53" s="28" t="str">
        <f>"Example: Bellcranks, flight control cables"</f>
        <v>Example: Bellcranks, flight control cables</v>
      </c>
    </row>
    <row r="54" spans="1:12" ht="86.4" x14ac:dyDescent="0.3">
      <c r="A54" t="s">
        <v>112</v>
      </c>
      <c r="B54" s="1">
        <v>2711</v>
      </c>
      <c r="C54" s="1" t="s">
        <v>119</v>
      </c>
      <c r="D54" s="4" t="str">
        <f t="shared" si="0"/>
        <v>2711 AILERON TAB CONTROL SYSTEM ▲</v>
      </c>
      <c r="E54" s="29">
        <v>1</v>
      </c>
      <c r="F54" s="29">
        <v>1</v>
      </c>
      <c r="G54" s="29" t="s">
        <v>25</v>
      </c>
      <c r="H54" s="29" t="s">
        <v>25</v>
      </c>
      <c r="I54" s="29" t="s">
        <v>25</v>
      </c>
      <c r="J54" s="29" t="s">
        <v>25</v>
      </c>
      <c r="K54" s="20" t="s">
        <v>120</v>
      </c>
      <c r="L54" s="28" t="str">
        <f>"Example: Aileron Tabs, Jackscrew, flight control cables"</f>
        <v>Example: Aileron Tabs, Jackscrew, flight control cables</v>
      </c>
    </row>
    <row r="55" spans="1:12" ht="201.6" x14ac:dyDescent="0.3">
      <c r="A55" t="s">
        <v>112</v>
      </c>
      <c r="B55" s="1">
        <v>2720</v>
      </c>
      <c r="C55" s="1" t="s">
        <v>121</v>
      </c>
      <c r="D55" s="4" t="str">
        <f t="shared" si="0"/>
        <v>2720 RUDDER CONTROL SYSTEM ▲</v>
      </c>
      <c r="E55" s="29">
        <v>1</v>
      </c>
      <c r="F55" s="29">
        <v>1</v>
      </c>
      <c r="G55" s="29" t="s">
        <v>25</v>
      </c>
      <c r="H55" s="29" t="s">
        <v>25</v>
      </c>
      <c r="I55" s="29" t="s">
        <v>25</v>
      </c>
      <c r="J55" s="29" t="s">
        <v>25</v>
      </c>
      <c r="K55" s="20" t="s">
        <v>122</v>
      </c>
      <c r="L55" s="28" t="str">
        <f>"Example: Bellcranks, Flight control cables, control valves,rudder power control (Boeing 737)"</f>
        <v>Example: Bellcranks, Flight control cables, control valves,rudder power control (Boeing 737)</v>
      </c>
    </row>
    <row r="56" spans="1:12" ht="129.6" x14ac:dyDescent="0.3">
      <c r="A56" t="s">
        <v>112</v>
      </c>
      <c r="B56" s="1">
        <v>2721</v>
      </c>
      <c r="C56" s="1" t="s">
        <v>123</v>
      </c>
      <c r="D56" s="4" t="str">
        <f t="shared" si="0"/>
        <v>2721 RUDDER TAB CONTROL SYSTEM ▲</v>
      </c>
      <c r="E56" s="29">
        <v>1</v>
      </c>
      <c r="F56" s="29">
        <v>1</v>
      </c>
      <c r="G56" s="29" t="s">
        <v>25</v>
      </c>
      <c r="H56" s="29" t="s">
        <v>25</v>
      </c>
      <c r="I56" s="29" t="s">
        <v>25</v>
      </c>
      <c r="J56" s="29" t="s">
        <v>25</v>
      </c>
      <c r="K56" s="20" t="s">
        <v>124</v>
      </c>
      <c r="L56" s="28" t="str">
        <f>"Example: Bellcranks, Flight control cables"</f>
        <v>Example: Bellcranks, Flight control cables</v>
      </c>
    </row>
    <row r="57" spans="1:12" ht="57.6" x14ac:dyDescent="0.3">
      <c r="A57" t="s">
        <v>112</v>
      </c>
      <c r="B57" s="1">
        <v>2722</v>
      </c>
      <c r="C57" s="1" t="s">
        <v>125</v>
      </c>
      <c r="D57" s="4" t="str">
        <f t="shared" si="0"/>
        <v>2722 RUDDER ACTUATOR ▲</v>
      </c>
      <c r="E57" s="29">
        <v>1</v>
      </c>
      <c r="F57" s="29">
        <v>1</v>
      </c>
      <c r="G57" s="29" t="s">
        <v>25</v>
      </c>
      <c r="H57" s="29" t="s">
        <v>25</v>
      </c>
      <c r="I57" s="29" t="s">
        <v>25</v>
      </c>
      <c r="J57" s="29" t="s">
        <v>25</v>
      </c>
      <c r="K57" s="20" t="s">
        <v>126</v>
      </c>
      <c r="L57" s="28" t="str">
        <f>"Example: Jackscrew, Rudder actuator"</f>
        <v>Example: Jackscrew, Rudder actuator</v>
      </c>
    </row>
    <row r="58" spans="1:12" ht="172.8" x14ac:dyDescent="0.3">
      <c r="A58" t="s">
        <v>112</v>
      </c>
      <c r="B58" s="1">
        <v>2730</v>
      </c>
      <c r="C58" s="1" t="s">
        <v>127</v>
      </c>
      <c r="D58" s="4" t="str">
        <f t="shared" si="0"/>
        <v>2730 ELEVATOR CONTROL SYSTEM ▲</v>
      </c>
      <c r="E58" s="29">
        <v>1</v>
      </c>
      <c r="F58" s="29">
        <v>1</v>
      </c>
      <c r="G58" s="29" t="s">
        <v>25</v>
      </c>
      <c r="H58" s="29" t="s">
        <v>25</v>
      </c>
      <c r="I58" s="29" t="s">
        <v>25</v>
      </c>
      <c r="J58" s="29" t="s">
        <v>25</v>
      </c>
      <c r="K58" s="20" t="s">
        <v>128</v>
      </c>
      <c r="L58" s="28" t="str">
        <f>"Example: Flight Control Cables, control valves"</f>
        <v>Example: Flight Control Cables, control valves</v>
      </c>
    </row>
    <row r="59" spans="1:12" ht="172.8" x14ac:dyDescent="0.3">
      <c r="A59" t="s">
        <v>112</v>
      </c>
      <c r="B59" s="1">
        <v>2731</v>
      </c>
      <c r="C59" s="1" t="s">
        <v>129</v>
      </c>
      <c r="D59" s="4" t="str">
        <f t="shared" si="0"/>
        <v>2731 ELEVATOR TAB CONTROL SYSTEM ▲</v>
      </c>
      <c r="E59" s="29">
        <v>1</v>
      </c>
      <c r="F59" s="29">
        <v>1</v>
      </c>
      <c r="G59" s="29" t="s">
        <v>25</v>
      </c>
      <c r="H59" s="29" t="s">
        <v>25</v>
      </c>
      <c r="I59" s="29" t="s">
        <v>25</v>
      </c>
      <c r="J59" s="29" t="s">
        <v>25</v>
      </c>
      <c r="K59" s="20" t="s">
        <v>130</v>
      </c>
      <c r="L59" s="28" t="str">
        <f>"Example: Flight Control Cables"</f>
        <v>Example: Flight Control Cables</v>
      </c>
    </row>
    <row r="60" spans="1:12" ht="187.2" x14ac:dyDescent="0.3">
      <c r="A60" t="s">
        <v>112</v>
      </c>
      <c r="B60" s="1">
        <v>2740</v>
      </c>
      <c r="C60" s="1" t="s">
        <v>131</v>
      </c>
      <c r="D60" s="4" t="str">
        <f t="shared" si="0"/>
        <v>2740 STABILIZER CONTROL SYSTEM ▲</v>
      </c>
      <c r="E60" s="29">
        <v>1</v>
      </c>
      <c r="F60" s="29">
        <v>1</v>
      </c>
      <c r="G60" s="29" t="s">
        <v>25</v>
      </c>
      <c r="H60" s="29" t="s">
        <v>25</v>
      </c>
      <c r="I60" s="29" t="s">
        <v>25</v>
      </c>
      <c r="J60" s="29" t="s">
        <v>25</v>
      </c>
      <c r="K60" s="20" t="s">
        <v>132</v>
      </c>
      <c r="L60" s="28" t="str">
        <f>"Example: Bellcranks, Flight control cables, control valves"</f>
        <v>Example: Bellcranks, Flight control cables, control valves</v>
      </c>
    </row>
    <row r="61" spans="1:12" ht="72" x14ac:dyDescent="0.3">
      <c r="A61" t="s">
        <v>112</v>
      </c>
      <c r="B61" s="1">
        <v>2741</v>
      </c>
      <c r="C61" s="1" t="s">
        <v>133</v>
      </c>
      <c r="D61" s="4" t="str">
        <f t="shared" si="0"/>
        <v>2741 STABILIZER POSITION INDICATING</v>
      </c>
      <c r="E61" s="29">
        <v>1</v>
      </c>
      <c r="F61" s="29">
        <v>2</v>
      </c>
      <c r="G61" s="29" t="s">
        <v>25</v>
      </c>
      <c r="H61" s="29" t="s">
        <v>25</v>
      </c>
      <c r="I61" s="29" t="s">
        <v>25</v>
      </c>
      <c r="J61" s="29" t="s">
        <v>25</v>
      </c>
      <c r="K61" s="20" t="s">
        <v>134</v>
      </c>
      <c r="L61" s="28" t="str">
        <f>""</f>
        <v/>
      </c>
    </row>
    <row r="62" spans="1:12" ht="86.4" x14ac:dyDescent="0.3">
      <c r="A62" t="s">
        <v>112</v>
      </c>
      <c r="B62" s="1">
        <v>2742</v>
      </c>
      <c r="C62" s="1" t="s">
        <v>135</v>
      </c>
      <c r="D62" s="4" t="str">
        <f t="shared" si="0"/>
        <v>2742 STABILIZER ACTUATOR ▲</v>
      </c>
      <c r="E62" s="29">
        <v>1</v>
      </c>
      <c r="F62" s="29">
        <v>1</v>
      </c>
      <c r="G62" s="29" t="s">
        <v>25</v>
      </c>
      <c r="H62" s="29" t="s">
        <v>25</v>
      </c>
      <c r="I62" s="29" t="s">
        <v>25</v>
      </c>
      <c r="J62" s="29" t="s">
        <v>25</v>
      </c>
      <c r="K62" s="20" t="s">
        <v>136</v>
      </c>
      <c r="L62" s="28" t="str">
        <f>"Example: Stabilizer actuator"</f>
        <v>Example: Stabilizer actuator</v>
      </c>
    </row>
    <row r="63" spans="1:12" ht="187.2" x14ac:dyDescent="0.3">
      <c r="A63" t="s">
        <v>112</v>
      </c>
      <c r="B63" s="1">
        <v>2750</v>
      </c>
      <c r="C63" s="1" t="s">
        <v>137</v>
      </c>
      <c r="D63" s="4" t="str">
        <f t="shared" si="0"/>
        <v>2750 TE FLAP CONTROL SYSTEM ▲</v>
      </c>
      <c r="E63" s="29">
        <v>1</v>
      </c>
      <c r="F63" s="29">
        <v>1</v>
      </c>
      <c r="G63" s="29" t="s">
        <v>25</v>
      </c>
      <c r="H63" s="29" t="s">
        <v>25</v>
      </c>
      <c r="I63" s="29" t="s">
        <v>25</v>
      </c>
      <c r="J63" s="29" t="s">
        <v>25</v>
      </c>
      <c r="K63" s="20" t="s">
        <v>138</v>
      </c>
      <c r="L63" s="28" t="str">
        <f>"Example: Flight Control Cables, control valves"</f>
        <v>Example: Flight Control Cables, control valves</v>
      </c>
    </row>
    <row r="64" spans="1:12" ht="86.4" x14ac:dyDescent="0.3">
      <c r="A64" t="s">
        <v>112</v>
      </c>
      <c r="B64" s="1">
        <v>2751</v>
      </c>
      <c r="C64" s="1" t="s">
        <v>139</v>
      </c>
      <c r="D64" s="4" t="str">
        <f t="shared" si="0"/>
        <v>2751 TE FLAP POSITION INDICATING SYSTEM</v>
      </c>
      <c r="E64" s="29">
        <v>1</v>
      </c>
      <c r="F64" s="29">
        <v>2</v>
      </c>
      <c r="G64" s="29" t="s">
        <v>25</v>
      </c>
      <c r="H64" s="29" t="s">
        <v>25</v>
      </c>
      <c r="I64" s="29" t="s">
        <v>25</v>
      </c>
      <c r="J64" s="29" t="s">
        <v>25</v>
      </c>
      <c r="K64" s="20" t="s">
        <v>140</v>
      </c>
      <c r="L64" s="28" t="str">
        <f>""</f>
        <v/>
      </c>
    </row>
    <row r="65" spans="1:12" ht="57.6" x14ac:dyDescent="0.3">
      <c r="A65" t="s">
        <v>112</v>
      </c>
      <c r="B65" s="1">
        <v>2752</v>
      </c>
      <c r="C65" s="1" t="s">
        <v>141</v>
      </c>
      <c r="D65" s="4" t="str">
        <f t="shared" si="0"/>
        <v>2752 TE FLAP ACTUATOR</v>
      </c>
      <c r="E65" s="29">
        <v>1</v>
      </c>
      <c r="F65" s="29">
        <v>1</v>
      </c>
      <c r="G65" s="29" t="s">
        <v>25</v>
      </c>
      <c r="H65" s="29" t="s">
        <v>25</v>
      </c>
      <c r="I65" s="29" t="s">
        <v>25</v>
      </c>
      <c r="J65" s="29" t="s">
        <v>25</v>
      </c>
      <c r="K65" s="20" t="s">
        <v>142</v>
      </c>
      <c r="L65" s="28" t="str">
        <f>"Example: Flap actuator, Jackscrew"</f>
        <v>Example: Flap actuator, Jackscrew</v>
      </c>
    </row>
    <row r="66" spans="1:12" ht="129.6" x14ac:dyDescent="0.3">
      <c r="A66" t="s">
        <v>112</v>
      </c>
      <c r="B66" s="1">
        <v>2760</v>
      </c>
      <c r="C66" s="1" t="s">
        <v>143</v>
      </c>
      <c r="D66" s="4" t="str">
        <f t="shared" si="0"/>
        <v>2760 DRAG CONTROL SYSTEM ▲</v>
      </c>
      <c r="E66" s="29">
        <v>1</v>
      </c>
      <c r="F66" s="29">
        <v>1</v>
      </c>
      <c r="G66" s="29" t="s">
        <v>25</v>
      </c>
      <c r="H66" s="29" t="s">
        <v>25</v>
      </c>
      <c r="I66" s="29" t="s">
        <v>25</v>
      </c>
      <c r="J66" s="29" t="s">
        <v>25</v>
      </c>
      <c r="K66" s="20" t="s">
        <v>144</v>
      </c>
      <c r="L66" s="28" t="str">
        <f>"Example: Flight Control Cables"</f>
        <v>Example: Flight Control Cables</v>
      </c>
    </row>
    <row r="67" spans="1:12" ht="72" x14ac:dyDescent="0.3">
      <c r="A67" t="s">
        <v>112</v>
      </c>
      <c r="B67" s="1">
        <v>2761</v>
      </c>
      <c r="C67" s="1" t="s">
        <v>145</v>
      </c>
      <c r="D67" s="4" t="str">
        <f t="shared" ref="D67:D130" si="1">B67&amp;" "&amp;C67</f>
        <v>2761 DRAG CONTROL ACTUATOR</v>
      </c>
      <c r="E67" s="29">
        <v>1</v>
      </c>
      <c r="F67" s="29">
        <v>1</v>
      </c>
      <c r="G67" s="29" t="s">
        <v>25</v>
      </c>
      <c r="H67" s="29" t="s">
        <v>25</v>
      </c>
      <c r="I67" s="29" t="s">
        <v>25</v>
      </c>
      <c r="J67" s="29" t="s">
        <v>25</v>
      </c>
      <c r="K67" s="20" t="s">
        <v>146</v>
      </c>
      <c r="L67" s="28" t="str">
        <f>""</f>
        <v/>
      </c>
    </row>
    <row r="68" spans="1:12" ht="201.6" x14ac:dyDescent="0.3">
      <c r="A68" t="s">
        <v>112</v>
      </c>
      <c r="B68" s="1">
        <v>2770</v>
      </c>
      <c r="C68" s="1" t="s">
        <v>147</v>
      </c>
      <c r="D68" s="4" t="str">
        <f t="shared" si="1"/>
        <v>2770 GUST LOCK DAMPER SYSTEM</v>
      </c>
      <c r="E68" s="29">
        <v>1</v>
      </c>
      <c r="F68" s="29">
        <v>1</v>
      </c>
      <c r="G68" s="29" t="s">
        <v>25</v>
      </c>
      <c r="H68" s="29" t="s">
        <v>25</v>
      </c>
      <c r="I68" s="29" t="s">
        <v>25</v>
      </c>
      <c r="J68" s="29" t="s">
        <v>25</v>
      </c>
      <c r="K68" s="20" t="s">
        <v>148</v>
      </c>
      <c r="L68" s="28" t="str">
        <f>""</f>
        <v/>
      </c>
    </row>
    <row r="69" spans="1:12" ht="172.8" x14ac:dyDescent="0.3">
      <c r="A69" t="s">
        <v>112</v>
      </c>
      <c r="B69" s="1">
        <v>2780</v>
      </c>
      <c r="C69" s="1" t="s">
        <v>149</v>
      </c>
      <c r="D69" s="4" t="str">
        <f t="shared" si="1"/>
        <v>2780 LE SLAT CONTROL SYSTEM</v>
      </c>
      <c r="E69" s="29">
        <v>1</v>
      </c>
      <c r="F69" s="29">
        <v>1</v>
      </c>
      <c r="G69" s="29" t="s">
        <v>25</v>
      </c>
      <c r="H69" s="29" t="s">
        <v>25</v>
      </c>
      <c r="I69" s="29" t="s">
        <v>25</v>
      </c>
      <c r="J69" s="29" t="s">
        <v>25</v>
      </c>
      <c r="K69" s="20" t="s">
        <v>150</v>
      </c>
      <c r="L69" s="28" t="str">
        <f>""</f>
        <v/>
      </c>
    </row>
    <row r="70" spans="1:12" ht="57.6" x14ac:dyDescent="0.3">
      <c r="A70" t="s">
        <v>112</v>
      </c>
      <c r="B70" s="1">
        <v>2781</v>
      </c>
      <c r="C70" s="1" t="s">
        <v>151</v>
      </c>
      <c r="D70" s="4" t="str">
        <f t="shared" si="1"/>
        <v>2781 LE SLAT POSITION IND. SYSTEM</v>
      </c>
      <c r="E70" s="29">
        <v>1</v>
      </c>
      <c r="F70" s="29">
        <v>1</v>
      </c>
      <c r="G70" s="29" t="s">
        <v>25</v>
      </c>
      <c r="H70" s="29" t="s">
        <v>25</v>
      </c>
      <c r="I70" s="29" t="s">
        <v>25</v>
      </c>
      <c r="J70" s="29" t="s">
        <v>25</v>
      </c>
      <c r="K70" s="20" t="s">
        <v>152</v>
      </c>
      <c r="L70" s="28" t="str">
        <f>""</f>
        <v/>
      </c>
    </row>
    <row r="71" spans="1:12" ht="72" x14ac:dyDescent="0.3">
      <c r="A71" t="s">
        <v>112</v>
      </c>
      <c r="B71" s="1">
        <v>2782</v>
      </c>
      <c r="C71" s="1" t="s">
        <v>153</v>
      </c>
      <c r="D71" s="4" t="str">
        <f t="shared" si="1"/>
        <v>2782 LE SLAT ACTUATOR</v>
      </c>
      <c r="E71" s="29">
        <v>1</v>
      </c>
      <c r="F71" s="29">
        <v>1</v>
      </c>
      <c r="G71" s="29" t="s">
        <v>25</v>
      </c>
      <c r="H71" s="29" t="s">
        <v>25</v>
      </c>
      <c r="I71" s="29" t="s">
        <v>25</v>
      </c>
      <c r="J71" s="29" t="s">
        <v>25</v>
      </c>
      <c r="K71" s="20" t="s">
        <v>154</v>
      </c>
      <c r="L71" s="28" t="str">
        <f>""</f>
        <v/>
      </c>
    </row>
    <row r="72" spans="1:12" ht="46.8" x14ac:dyDescent="0.3">
      <c r="A72" t="s">
        <v>112</v>
      </c>
      <c r="B72" s="1">
        <v>2797</v>
      </c>
      <c r="C72" s="1" t="s">
        <v>155</v>
      </c>
      <c r="D72" s="4" t="str">
        <f t="shared" si="1"/>
        <v>2797 FLIGHT CONTROL SYSTEM WIRING</v>
      </c>
      <c r="E72" s="29">
        <v>1</v>
      </c>
      <c r="F72" s="29">
        <v>1</v>
      </c>
      <c r="G72" s="29">
        <v>1</v>
      </c>
      <c r="H72" s="29">
        <v>1</v>
      </c>
      <c r="I72" s="29" t="s">
        <v>25</v>
      </c>
      <c r="J72" s="29" t="s">
        <v>25</v>
      </c>
      <c r="K72" s="20" t="s">
        <v>156</v>
      </c>
      <c r="L72" s="28" t="str">
        <f>""</f>
        <v/>
      </c>
    </row>
    <row r="73" spans="1:12" ht="31.2" x14ac:dyDescent="0.3">
      <c r="A73" t="s">
        <v>112</v>
      </c>
      <c r="B73" s="1">
        <v>27</v>
      </c>
      <c r="C73" s="1" t="s">
        <v>48</v>
      </c>
      <c r="D73" s="4" t="str">
        <f t="shared" si="1"/>
        <v>27 SPECIAL CONDITION</v>
      </c>
      <c r="E73" s="29">
        <v>1</v>
      </c>
      <c r="F73" s="29" t="s">
        <v>25</v>
      </c>
      <c r="G73" s="29" t="s">
        <v>25</v>
      </c>
      <c r="H73" s="29" t="s">
        <v>25</v>
      </c>
      <c r="I73" s="29" t="s">
        <v>25</v>
      </c>
      <c r="J73" s="29" t="s">
        <v>25</v>
      </c>
      <c r="K73" s="22" t="s">
        <v>12</v>
      </c>
      <c r="L73" s="28" t="str">
        <f>""</f>
        <v/>
      </c>
    </row>
    <row r="74" spans="1:12" ht="46.8" x14ac:dyDescent="0.3">
      <c r="A74" t="s">
        <v>112</v>
      </c>
      <c r="B74" s="1">
        <v>27</v>
      </c>
      <c r="C74" s="1" t="s">
        <v>49</v>
      </c>
      <c r="D74" s="4" t="str">
        <f t="shared" si="1"/>
        <v>27 EQUIVALENT LEVEL OF SAFETY (ELOS)</v>
      </c>
      <c r="E74" s="29">
        <v>1</v>
      </c>
      <c r="F74" s="29" t="s">
        <v>25</v>
      </c>
      <c r="G74" s="29" t="s">
        <v>25</v>
      </c>
      <c r="H74" s="29" t="s">
        <v>25</v>
      </c>
      <c r="I74" s="29" t="s">
        <v>25</v>
      </c>
      <c r="J74" s="29" t="s">
        <v>25</v>
      </c>
      <c r="K74" s="22" t="s">
        <v>12</v>
      </c>
      <c r="L74" s="28" t="str">
        <f>""</f>
        <v/>
      </c>
    </row>
    <row r="75" spans="1:12" ht="124.8" x14ac:dyDescent="0.3">
      <c r="A75" t="s">
        <v>112</v>
      </c>
      <c r="B75" s="1">
        <v>27</v>
      </c>
      <c r="C75" s="1" t="s">
        <v>1003</v>
      </c>
      <c r="D75" s="4" t="str">
        <f t="shared" si="1"/>
        <v>27 SPECIAL PROCESSES**</v>
      </c>
      <c r="E75" s="29" t="s">
        <v>12</v>
      </c>
      <c r="F75" s="29" t="s">
        <v>25</v>
      </c>
      <c r="G75" s="29" t="s">
        <v>25</v>
      </c>
      <c r="H75" s="29" t="s">
        <v>25</v>
      </c>
      <c r="I75" s="29" t="s">
        <v>25</v>
      </c>
      <c r="J75" s="29" t="s">
        <v>25</v>
      </c>
      <c r="K75" s="39" t="s">
        <v>1004</v>
      </c>
      <c r="L75" s="28" t="str">
        <f>""</f>
        <v/>
      </c>
    </row>
    <row r="76" spans="1:12" ht="216" x14ac:dyDescent="0.3">
      <c r="A76" t="s">
        <v>157</v>
      </c>
      <c r="B76" s="1">
        <v>2800</v>
      </c>
      <c r="C76" s="1" t="s">
        <v>158</v>
      </c>
      <c r="D76" s="4" t="str">
        <f t="shared" si="1"/>
        <v>2800 AIRCRAFT FUEL SYSTEM ▲</v>
      </c>
      <c r="E76" s="29">
        <v>2</v>
      </c>
      <c r="F76" s="29">
        <v>1</v>
      </c>
      <c r="G76" s="29">
        <v>1</v>
      </c>
      <c r="H76" s="29">
        <v>1</v>
      </c>
      <c r="I76" s="29" t="s">
        <v>25</v>
      </c>
      <c r="J76" s="29" t="s">
        <v>25</v>
      </c>
      <c r="K76" s="20" t="s">
        <v>159</v>
      </c>
      <c r="L76" s="28" t="s">
        <v>160</v>
      </c>
    </row>
    <row r="77" spans="1:12" ht="158.4" x14ac:dyDescent="0.3">
      <c r="A77" t="s">
        <v>157</v>
      </c>
      <c r="B77" s="1">
        <v>2810</v>
      </c>
      <c r="C77" s="1" t="s">
        <v>161</v>
      </c>
      <c r="D77" s="4" t="str">
        <f t="shared" si="1"/>
        <v>2810 FUEL STORAGE ▲</v>
      </c>
      <c r="E77" s="29">
        <v>2</v>
      </c>
      <c r="F77" s="29">
        <v>1</v>
      </c>
      <c r="G77" s="29">
        <v>1</v>
      </c>
      <c r="H77" s="29">
        <v>1</v>
      </c>
      <c r="I77" s="29" t="s">
        <v>25</v>
      </c>
      <c r="J77" s="29" t="s">
        <v>25</v>
      </c>
      <c r="K77" s="20" t="s">
        <v>162</v>
      </c>
      <c r="L77" s="28" t="s">
        <v>163</v>
      </c>
    </row>
    <row r="78" spans="1:12" ht="187.2" x14ac:dyDescent="0.3">
      <c r="A78" t="s">
        <v>157</v>
      </c>
      <c r="B78" s="1">
        <v>2820</v>
      </c>
      <c r="C78" s="1" t="s">
        <v>164</v>
      </c>
      <c r="D78" s="4" t="str">
        <f t="shared" si="1"/>
        <v>2820 AIRCRAFT FUEL DISTRIBUTION SYSTEM</v>
      </c>
      <c r="E78" s="29">
        <v>2</v>
      </c>
      <c r="F78" s="29">
        <v>1</v>
      </c>
      <c r="G78" s="29">
        <v>2</v>
      </c>
      <c r="H78" s="29">
        <v>2</v>
      </c>
      <c r="I78" s="29" t="s">
        <v>25</v>
      </c>
      <c r="J78" s="29" t="s">
        <v>25</v>
      </c>
      <c r="K78" s="20" t="s">
        <v>165</v>
      </c>
      <c r="L78" s="28" t="str">
        <f>""</f>
        <v/>
      </c>
    </row>
    <row r="79" spans="1:12" ht="100.8" x14ac:dyDescent="0.3">
      <c r="A79" t="s">
        <v>157</v>
      </c>
      <c r="B79" s="1">
        <v>2821</v>
      </c>
      <c r="C79" s="1" t="s">
        <v>166</v>
      </c>
      <c r="D79" s="4" t="str">
        <f t="shared" si="1"/>
        <v>2821 AIRCRAFT FUEL FILTER/STRAINER</v>
      </c>
      <c r="E79" s="29">
        <v>2</v>
      </c>
      <c r="F79" s="29">
        <v>1</v>
      </c>
      <c r="G79" s="29">
        <v>2</v>
      </c>
      <c r="H79" s="29">
        <v>2</v>
      </c>
      <c r="I79" s="29" t="s">
        <v>25</v>
      </c>
      <c r="J79" s="29" t="s">
        <v>25</v>
      </c>
      <c r="K79" s="20" t="s">
        <v>167</v>
      </c>
      <c r="L79" s="28" t="str">
        <f>""</f>
        <v/>
      </c>
    </row>
    <row r="80" spans="1:12" ht="144" x14ac:dyDescent="0.3">
      <c r="A80" t="s">
        <v>157</v>
      </c>
      <c r="B80" s="1">
        <v>2822</v>
      </c>
      <c r="C80" s="1" t="s">
        <v>168</v>
      </c>
      <c r="D80" s="4" t="str">
        <f t="shared" si="1"/>
        <v>2822 FUEL BOOST PUMP ▲</v>
      </c>
      <c r="E80" s="29">
        <v>2</v>
      </c>
      <c r="F80" s="29">
        <v>1</v>
      </c>
      <c r="G80" s="29">
        <v>1</v>
      </c>
      <c r="H80" s="29">
        <v>1</v>
      </c>
      <c r="I80" s="29" t="s">
        <v>25</v>
      </c>
      <c r="J80" s="29" t="s">
        <v>25</v>
      </c>
      <c r="K80" s="20" t="s">
        <v>169</v>
      </c>
      <c r="L80" s="28" t="s">
        <v>170</v>
      </c>
    </row>
    <row r="81" spans="1:12" ht="100.8" x14ac:dyDescent="0.3">
      <c r="A81" t="s">
        <v>157</v>
      </c>
      <c r="B81" s="1">
        <v>2823</v>
      </c>
      <c r="C81" s="1" t="s">
        <v>171</v>
      </c>
      <c r="D81" s="4" t="str">
        <f t="shared" si="1"/>
        <v>2823 FUEL SELECTOR SHUT OFF VALVE ▲</v>
      </c>
      <c r="E81" s="29">
        <v>2</v>
      </c>
      <c r="F81" s="29">
        <v>1</v>
      </c>
      <c r="G81" s="29">
        <v>2</v>
      </c>
      <c r="H81" s="29">
        <v>2</v>
      </c>
      <c r="I81" s="29" t="s">
        <v>25</v>
      </c>
      <c r="J81" s="29" t="s">
        <v>25</v>
      </c>
      <c r="K81" s="20" t="s">
        <v>172</v>
      </c>
      <c r="L81" s="28" t="s">
        <v>173</v>
      </c>
    </row>
    <row r="82" spans="1:12" ht="86.4" x14ac:dyDescent="0.3">
      <c r="A82" t="s">
        <v>157</v>
      </c>
      <c r="B82" s="1">
        <v>2824</v>
      </c>
      <c r="C82" s="1" t="s">
        <v>174</v>
      </c>
      <c r="D82" s="4" t="str">
        <f t="shared" si="1"/>
        <v>2824 FUEL TRANSFER VALVE ▲</v>
      </c>
      <c r="E82" s="29">
        <v>2</v>
      </c>
      <c r="F82" s="29">
        <v>1</v>
      </c>
      <c r="G82" s="29">
        <v>2</v>
      </c>
      <c r="H82" s="29">
        <v>2</v>
      </c>
      <c r="I82" s="29" t="s">
        <v>25</v>
      </c>
      <c r="J82" s="29" t="s">
        <v>25</v>
      </c>
      <c r="K82" s="20" t="s">
        <v>175</v>
      </c>
      <c r="L82" s="28" t="s">
        <v>176</v>
      </c>
    </row>
    <row r="83" spans="1:12" ht="57.6" x14ac:dyDescent="0.3">
      <c r="A83" t="s">
        <v>157</v>
      </c>
      <c r="B83" s="1">
        <v>2830</v>
      </c>
      <c r="C83" s="1" t="s">
        <v>177</v>
      </c>
      <c r="D83" s="4" t="str">
        <f t="shared" si="1"/>
        <v>2830 FUEL DUMP SYSTEM ▲</v>
      </c>
      <c r="E83" s="29">
        <v>2</v>
      </c>
      <c r="F83" s="29">
        <v>1</v>
      </c>
      <c r="G83" s="29" t="s">
        <v>25</v>
      </c>
      <c r="H83" s="29">
        <v>2</v>
      </c>
      <c r="I83" s="29" t="s">
        <v>25</v>
      </c>
      <c r="J83" s="29" t="s">
        <v>25</v>
      </c>
      <c r="K83" s="20" t="s">
        <v>178</v>
      </c>
      <c r="L83" s="28" t="s">
        <v>179</v>
      </c>
    </row>
    <row r="84" spans="1:12" ht="129.6" x14ac:dyDescent="0.3">
      <c r="A84" t="s">
        <v>157</v>
      </c>
      <c r="B84" s="1">
        <v>2840</v>
      </c>
      <c r="C84" s="1" t="s">
        <v>180</v>
      </c>
      <c r="D84" s="4" t="str">
        <f t="shared" si="1"/>
        <v>2840 AIRCRAFT FUEL INDICATING SYSTEM</v>
      </c>
      <c r="E84" s="29">
        <v>1</v>
      </c>
      <c r="F84" s="29">
        <v>2</v>
      </c>
      <c r="G84" s="29">
        <v>1</v>
      </c>
      <c r="H84" s="29">
        <v>1</v>
      </c>
      <c r="I84" s="29" t="s">
        <v>25</v>
      </c>
      <c r="J84" s="29" t="s">
        <v>25</v>
      </c>
      <c r="K84" s="20" t="s">
        <v>181</v>
      </c>
      <c r="L84" s="28" t="str">
        <f>""</f>
        <v/>
      </c>
    </row>
    <row r="85" spans="1:12" ht="57.6" x14ac:dyDescent="0.3">
      <c r="A85" t="s">
        <v>157</v>
      </c>
      <c r="B85" s="1">
        <v>2841</v>
      </c>
      <c r="C85" s="1" t="s">
        <v>182</v>
      </c>
      <c r="D85" s="4" t="str">
        <f t="shared" si="1"/>
        <v>2841 FUEL QUANTITY INDICATOR ▲</v>
      </c>
      <c r="E85" s="29">
        <v>1</v>
      </c>
      <c r="F85" s="29">
        <v>2</v>
      </c>
      <c r="G85" s="29">
        <v>1</v>
      </c>
      <c r="H85" s="29">
        <v>1</v>
      </c>
      <c r="I85" s="29" t="s">
        <v>25</v>
      </c>
      <c r="J85" s="29" t="s">
        <v>25</v>
      </c>
      <c r="K85" s="20" t="s">
        <v>183</v>
      </c>
      <c r="L85" s="28" t="s">
        <v>184</v>
      </c>
    </row>
    <row r="86" spans="1:12" ht="72" x14ac:dyDescent="0.3">
      <c r="A86" t="s">
        <v>157</v>
      </c>
      <c r="B86" s="1">
        <v>2842</v>
      </c>
      <c r="C86" s="1" t="s">
        <v>185</v>
      </c>
      <c r="D86" s="4" t="str">
        <f t="shared" si="1"/>
        <v>2842 FUEL QUANTITY SENSOR</v>
      </c>
      <c r="E86" s="29">
        <v>1</v>
      </c>
      <c r="F86" s="29">
        <v>1</v>
      </c>
      <c r="G86" s="29">
        <v>1</v>
      </c>
      <c r="H86" s="29">
        <v>1</v>
      </c>
      <c r="I86" s="29" t="s">
        <v>25</v>
      </c>
      <c r="J86" s="29" t="s">
        <v>25</v>
      </c>
      <c r="K86" s="20" t="s">
        <v>186</v>
      </c>
      <c r="L86" s="28" t="str">
        <f>""</f>
        <v/>
      </c>
    </row>
    <row r="87" spans="1:12" ht="46.8" x14ac:dyDescent="0.3">
      <c r="A87" t="s">
        <v>157</v>
      </c>
      <c r="B87" s="1">
        <v>2843</v>
      </c>
      <c r="C87" s="1" t="s">
        <v>187</v>
      </c>
      <c r="D87" s="4" t="str">
        <f t="shared" si="1"/>
        <v>2843 FUEL TEMPERATURE INDICATOR</v>
      </c>
      <c r="E87" s="29">
        <v>1</v>
      </c>
      <c r="F87" s="29">
        <v>2</v>
      </c>
      <c r="G87" s="29">
        <v>2</v>
      </c>
      <c r="H87" s="29">
        <v>2</v>
      </c>
      <c r="I87" s="29" t="s">
        <v>25</v>
      </c>
      <c r="J87" s="29" t="s">
        <v>25</v>
      </c>
      <c r="K87" s="20" t="s">
        <v>188</v>
      </c>
      <c r="L87" s="28" t="str">
        <f>""</f>
        <v/>
      </c>
    </row>
    <row r="88" spans="1:12" ht="57.6" x14ac:dyDescent="0.3">
      <c r="A88" t="s">
        <v>157</v>
      </c>
      <c r="B88" s="1">
        <v>2844</v>
      </c>
      <c r="C88" s="1" t="s">
        <v>189</v>
      </c>
      <c r="D88" s="4" t="str">
        <f t="shared" si="1"/>
        <v>2844 FUEL PRESSURE INDICATOR</v>
      </c>
      <c r="E88" s="29">
        <v>1</v>
      </c>
      <c r="F88" s="29">
        <v>2</v>
      </c>
      <c r="G88" s="29">
        <v>1</v>
      </c>
      <c r="H88" s="29">
        <v>1</v>
      </c>
      <c r="I88" s="29" t="s">
        <v>25</v>
      </c>
      <c r="J88" s="29" t="s">
        <v>25</v>
      </c>
      <c r="K88" s="20" t="s">
        <v>190</v>
      </c>
      <c r="L88" s="28" t="str">
        <f>""</f>
        <v/>
      </c>
    </row>
    <row r="89" spans="1:12" ht="31.2" x14ac:dyDescent="0.3">
      <c r="A89" t="s">
        <v>157</v>
      </c>
      <c r="B89" s="1">
        <v>2897</v>
      </c>
      <c r="C89" s="1" t="s">
        <v>191</v>
      </c>
      <c r="D89" s="4" t="str">
        <f t="shared" si="1"/>
        <v>2897 FUEL SYSTEM WIRING</v>
      </c>
      <c r="E89" s="29">
        <v>1</v>
      </c>
      <c r="F89" s="29">
        <v>1</v>
      </c>
      <c r="G89" s="29">
        <v>1</v>
      </c>
      <c r="H89" s="29">
        <v>1</v>
      </c>
      <c r="I89" s="29" t="s">
        <v>25</v>
      </c>
      <c r="J89" s="29" t="s">
        <v>25</v>
      </c>
      <c r="K89" s="20" t="s">
        <v>192</v>
      </c>
      <c r="L89" s="28" t="str">
        <f>""</f>
        <v/>
      </c>
    </row>
    <row r="90" spans="1:12" ht="31.2" x14ac:dyDescent="0.3">
      <c r="A90" t="s">
        <v>157</v>
      </c>
      <c r="B90" s="1">
        <v>28</v>
      </c>
      <c r="C90" s="1" t="s">
        <v>48</v>
      </c>
      <c r="D90" s="4" t="str">
        <f t="shared" si="1"/>
        <v>28 SPECIAL CONDITION</v>
      </c>
      <c r="E90" s="29">
        <v>1</v>
      </c>
      <c r="F90" s="29" t="s">
        <v>25</v>
      </c>
      <c r="G90" s="29" t="s">
        <v>25</v>
      </c>
      <c r="H90" s="29" t="s">
        <v>25</v>
      </c>
      <c r="I90" s="29" t="s">
        <v>25</v>
      </c>
      <c r="J90" s="29" t="s">
        <v>25</v>
      </c>
      <c r="K90" s="22" t="s">
        <v>12</v>
      </c>
      <c r="L90" s="28" t="str">
        <f>""</f>
        <v/>
      </c>
    </row>
    <row r="91" spans="1:12" ht="46.8" x14ac:dyDescent="0.3">
      <c r="A91" t="s">
        <v>157</v>
      </c>
      <c r="B91" s="1">
        <v>28</v>
      </c>
      <c r="C91" s="1" t="s">
        <v>49</v>
      </c>
      <c r="D91" s="4" t="str">
        <f t="shared" si="1"/>
        <v>28 EQUIVALENT LEVEL OF SAFETY (ELOS)</v>
      </c>
      <c r="E91" s="29">
        <v>1</v>
      </c>
      <c r="F91" s="29" t="s">
        <v>25</v>
      </c>
      <c r="G91" s="29" t="s">
        <v>25</v>
      </c>
      <c r="H91" s="29" t="s">
        <v>25</v>
      </c>
      <c r="I91" s="29" t="s">
        <v>25</v>
      </c>
      <c r="J91" s="29" t="s">
        <v>25</v>
      </c>
      <c r="K91" s="22" t="s">
        <v>12</v>
      </c>
      <c r="L91" s="28" t="str">
        <f>""</f>
        <v/>
      </c>
    </row>
    <row r="92" spans="1:12" ht="124.8" x14ac:dyDescent="0.3">
      <c r="A92" t="s">
        <v>157</v>
      </c>
      <c r="B92" s="1">
        <v>28</v>
      </c>
      <c r="C92" s="1" t="s">
        <v>1003</v>
      </c>
      <c r="D92" s="4" t="str">
        <f t="shared" si="1"/>
        <v>28 SPECIAL PROCESSES**</v>
      </c>
      <c r="E92" s="29" t="s">
        <v>12</v>
      </c>
      <c r="F92" s="29" t="s">
        <v>25</v>
      </c>
      <c r="G92" s="29" t="s">
        <v>25</v>
      </c>
      <c r="H92" s="29" t="s">
        <v>25</v>
      </c>
      <c r="I92" s="29" t="s">
        <v>25</v>
      </c>
      <c r="J92" s="29" t="s">
        <v>25</v>
      </c>
      <c r="K92" s="39" t="s">
        <v>1004</v>
      </c>
      <c r="L92" s="28" t="str">
        <f>""</f>
        <v/>
      </c>
    </row>
    <row r="93" spans="1:12" ht="129.6" x14ac:dyDescent="0.3">
      <c r="A93" t="s">
        <v>193</v>
      </c>
      <c r="B93" s="1">
        <v>2900</v>
      </c>
      <c r="C93" s="26" t="s">
        <v>194</v>
      </c>
      <c r="D93" s="4" t="str">
        <f t="shared" si="1"/>
        <v>2900 HYDRAULIC POWER SYSTEM</v>
      </c>
      <c r="E93" s="29">
        <v>2</v>
      </c>
      <c r="F93" s="29">
        <v>1</v>
      </c>
      <c r="G93" s="29">
        <v>1</v>
      </c>
      <c r="H93" s="29">
        <v>1</v>
      </c>
      <c r="I93" s="29" t="s">
        <v>25</v>
      </c>
      <c r="J93" s="29" t="s">
        <v>25</v>
      </c>
      <c r="K93" s="20" t="s">
        <v>195</v>
      </c>
      <c r="L93" s="28" t="str">
        <f>""</f>
        <v/>
      </c>
    </row>
    <row r="94" spans="1:12" ht="144" x14ac:dyDescent="0.3">
      <c r="A94" t="s">
        <v>193</v>
      </c>
      <c r="B94" s="1">
        <v>2910</v>
      </c>
      <c r="C94" s="26" t="s">
        <v>196</v>
      </c>
      <c r="D94" s="4" t="str">
        <f t="shared" si="1"/>
        <v>2910 HYDRAULIC SYSTEM MAIN ▲</v>
      </c>
      <c r="E94" s="29">
        <v>2</v>
      </c>
      <c r="F94" s="29">
        <v>1</v>
      </c>
      <c r="G94" s="29">
        <v>1</v>
      </c>
      <c r="H94" s="29">
        <v>1</v>
      </c>
      <c r="I94" s="29" t="s">
        <v>25</v>
      </c>
      <c r="J94" s="29" t="s">
        <v>25</v>
      </c>
      <c r="K94" s="20" t="s">
        <v>197</v>
      </c>
      <c r="L94" s="28" t="s">
        <v>198</v>
      </c>
    </row>
    <row r="95" spans="1:12" ht="78" x14ac:dyDescent="0.3">
      <c r="A95" t="s">
        <v>193</v>
      </c>
      <c r="B95" s="1">
        <v>2911</v>
      </c>
      <c r="C95" s="26" t="s">
        <v>199</v>
      </c>
      <c r="D95" s="4" t="str">
        <f t="shared" si="1"/>
        <v>2911 HYDRAULIC POWER ACCUMULATOR MAIN▲</v>
      </c>
      <c r="E95" s="29">
        <v>2</v>
      </c>
      <c r="F95" s="29">
        <v>1</v>
      </c>
      <c r="G95" s="29">
        <v>1</v>
      </c>
      <c r="H95" s="29">
        <v>1</v>
      </c>
      <c r="I95" s="29" t="s">
        <v>25</v>
      </c>
      <c r="J95" s="29" t="s">
        <v>25</v>
      </c>
      <c r="K95" s="20" t="s">
        <v>200</v>
      </c>
      <c r="L95" s="28" t="s">
        <v>201</v>
      </c>
    </row>
    <row r="96" spans="1:12" ht="57.6" x14ac:dyDescent="0.3">
      <c r="A96" t="s">
        <v>193</v>
      </c>
      <c r="B96" s="1">
        <v>2912</v>
      </c>
      <c r="C96" s="26" t="s">
        <v>202</v>
      </c>
      <c r="D96" s="4" t="str">
        <f t="shared" si="1"/>
        <v>2912 HYDRAULIC FILTER MAIN</v>
      </c>
      <c r="E96" s="29">
        <v>2</v>
      </c>
      <c r="F96" s="29">
        <v>1</v>
      </c>
      <c r="G96" s="29">
        <v>1</v>
      </c>
      <c r="H96" s="29">
        <v>1</v>
      </c>
      <c r="I96" s="29" t="s">
        <v>25</v>
      </c>
      <c r="J96" s="29" t="s">
        <v>25</v>
      </c>
      <c r="K96" s="20" t="s">
        <v>203</v>
      </c>
      <c r="L96" s="28" t="str">
        <f>""</f>
        <v/>
      </c>
    </row>
    <row r="97" spans="1:12" ht="158.4" x14ac:dyDescent="0.3">
      <c r="A97" t="s">
        <v>193</v>
      </c>
      <c r="B97" s="1">
        <v>2913</v>
      </c>
      <c r="C97" s="26" t="s">
        <v>204</v>
      </c>
      <c r="D97" s="4" t="str">
        <f t="shared" si="1"/>
        <v>2913 HYDRAULIC PUMP (ELECT/ENG) MAIN ▲</v>
      </c>
      <c r="E97" s="29">
        <v>2</v>
      </c>
      <c r="F97" s="29">
        <v>1</v>
      </c>
      <c r="G97" s="29">
        <v>1</v>
      </c>
      <c r="H97" s="29">
        <v>1</v>
      </c>
      <c r="I97" s="29" t="s">
        <v>25</v>
      </c>
      <c r="J97" s="29" t="s">
        <v>25</v>
      </c>
      <c r="K97" s="20" t="s">
        <v>205</v>
      </c>
      <c r="L97" s="28" t="s">
        <v>206</v>
      </c>
    </row>
    <row r="98" spans="1:12" ht="62.4" x14ac:dyDescent="0.3">
      <c r="A98" t="s">
        <v>193</v>
      </c>
      <c r="B98" s="1">
        <v>2914</v>
      </c>
      <c r="C98" s="26" t="s">
        <v>207</v>
      </c>
      <c r="D98" s="4" t="str">
        <f t="shared" si="1"/>
        <v>2914 HYDRAULIC HAND PUMP MAIN</v>
      </c>
      <c r="E98" s="29">
        <v>2</v>
      </c>
      <c r="F98" s="29">
        <v>1</v>
      </c>
      <c r="G98" s="29">
        <v>1</v>
      </c>
      <c r="H98" s="29">
        <v>1</v>
      </c>
      <c r="I98" s="29" t="s">
        <v>25</v>
      </c>
      <c r="J98" s="29" t="s">
        <v>25</v>
      </c>
      <c r="K98" s="20" t="s">
        <v>208</v>
      </c>
      <c r="L98" s="28" t="str">
        <f>""</f>
        <v/>
      </c>
    </row>
    <row r="99" spans="1:12" ht="78" x14ac:dyDescent="0.3">
      <c r="A99" t="s">
        <v>193</v>
      </c>
      <c r="B99" s="1">
        <v>2915</v>
      </c>
      <c r="C99" s="26" t="s">
        <v>209</v>
      </c>
      <c r="D99" s="4" t="str">
        <f t="shared" si="1"/>
        <v>2915 HYDRAULIC PRESSURE RELIEF VALVE MAIN</v>
      </c>
      <c r="E99" s="29">
        <v>2</v>
      </c>
      <c r="F99" s="29">
        <v>1</v>
      </c>
      <c r="G99" s="29">
        <v>1</v>
      </c>
      <c r="H99" s="29">
        <v>1</v>
      </c>
      <c r="I99" s="29" t="s">
        <v>25</v>
      </c>
      <c r="J99" s="29" t="s">
        <v>25</v>
      </c>
      <c r="K99" s="20" t="s">
        <v>210</v>
      </c>
      <c r="L99" s="28" t="str">
        <f>""</f>
        <v/>
      </c>
    </row>
    <row r="100" spans="1:12" ht="62.4" x14ac:dyDescent="0.3">
      <c r="A100" t="s">
        <v>193</v>
      </c>
      <c r="B100" s="1">
        <v>2916</v>
      </c>
      <c r="C100" s="26" t="s">
        <v>211</v>
      </c>
      <c r="D100" s="4" t="str">
        <f t="shared" si="1"/>
        <v>2916 HYDRAULIC RESERVOIR MAIN ▲</v>
      </c>
      <c r="E100" s="29">
        <v>2</v>
      </c>
      <c r="F100" s="29">
        <v>1</v>
      </c>
      <c r="G100" s="29">
        <v>1</v>
      </c>
      <c r="H100" s="29">
        <v>1</v>
      </c>
      <c r="I100" s="29" t="s">
        <v>25</v>
      </c>
      <c r="J100" s="29" t="s">
        <v>25</v>
      </c>
      <c r="K100" s="20" t="s">
        <v>212</v>
      </c>
      <c r="L100" s="28" t="s">
        <v>213</v>
      </c>
    </row>
    <row r="101" spans="1:12" ht="78" x14ac:dyDescent="0.3">
      <c r="A101" t="s">
        <v>193</v>
      </c>
      <c r="B101" s="1">
        <v>2917</v>
      </c>
      <c r="C101" s="26" t="s">
        <v>214</v>
      </c>
      <c r="D101" s="4" t="str">
        <f t="shared" si="1"/>
        <v>2917 HYDRAULIC PRESSURE REGULATOR MAIN</v>
      </c>
      <c r="E101" s="29">
        <v>2</v>
      </c>
      <c r="F101" s="29">
        <v>1</v>
      </c>
      <c r="G101" s="29">
        <v>1</v>
      </c>
      <c r="H101" s="29">
        <v>1</v>
      </c>
      <c r="I101" s="29" t="s">
        <v>25</v>
      </c>
      <c r="J101" s="29" t="s">
        <v>25</v>
      </c>
      <c r="K101" s="20" t="s">
        <v>215</v>
      </c>
      <c r="L101" s="28" t="str">
        <f>""</f>
        <v/>
      </c>
    </row>
    <row r="102" spans="1:12" ht="172.8" x14ac:dyDescent="0.3">
      <c r="A102" t="s">
        <v>193</v>
      </c>
      <c r="B102" s="1">
        <v>2920</v>
      </c>
      <c r="C102" s="26" t="s">
        <v>216</v>
      </c>
      <c r="D102" s="4" t="str">
        <f t="shared" si="1"/>
        <v>2920 HYDRAULIC SYSTEM AUXILIARY</v>
      </c>
      <c r="E102" s="29">
        <v>2</v>
      </c>
      <c r="F102" s="29">
        <v>1</v>
      </c>
      <c r="G102" s="29">
        <v>1</v>
      </c>
      <c r="H102" s="29">
        <v>1</v>
      </c>
      <c r="I102" s="29" t="s">
        <v>25</v>
      </c>
      <c r="J102" s="29" t="s">
        <v>25</v>
      </c>
      <c r="K102" s="20" t="s">
        <v>217</v>
      </c>
      <c r="L102" s="28" t="str">
        <f>""</f>
        <v/>
      </c>
    </row>
    <row r="103" spans="1:12" ht="72" x14ac:dyDescent="0.3">
      <c r="A103" t="s">
        <v>193</v>
      </c>
      <c r="B103" s="1">
        <v>2921</v>
      </c>
      <c r="C103" s="26" t="s">
        <v>218</v>
      </c>
      <c r="D103" s="4" t="str">
        <f t="shared" si="1"/>
        <v>2921 HYDRAULIC ACCUMULATOR AUXILIARY</v>
      </c>
      <c r="E103" s="29">
        <v>2</v>
      </c>
      <c r="F103" s="29">
        <v>1</v>
      </c>
      <c r="G103" s="29">
        <v>1</v>
      </c>
      <c r="H103" s="29">
        <v>1</v>
      </c>
      <c r="I103" s="29" t="s">
        <v>25</v>
      </c>
      <c r="J103" s="29" t="s">
        <v>25</v>
      </c>
      <c r="K103" s="20" t="s">
        <v>219</v>
      </c>
      <c r="L103" s="28" t="str">
        <f>""</f>
        <v/>
      </c>
    </row>
    <row r="104" spans="1:12" ht="62.4" x14ac:dyDescent="0.3">
      <c r="A104" t="s">
        <v>193</v>
      </c>
      <c r="B104" s="1">
        <v>2922</v>
      </c>
      <c r="C104" s="26" t="s">
        <v>220</v>
      </c>
      <c r="D104" s="4" t="str">
        <f t="shared" si="1"/>
        <v>2922 HYDRAULIC FILTER AUXILIARY</v>
      </c>
      <c r="E104" s="29">
        <v>2</v>
      </c>
      <c r="F104" s="29">
        <v>1</v>
      </c>
      <c r="G104" s="29">
        <v>1</v>
      </c>
      <c r="H104" s="29">
        <v>1</v>
      </c>
      <c r="I104" s="29" t="s">
        <v>25</v>
      </c>
      <c r="J104" s="29" t="s">
        <v>25</v>
      </c>
      <c r="K104" s="20" t="s">
        <v>221</v>
      </c>
      <c r="L104" s="28" t="str">
        <f>""</f>
        <v/>
      </c>
    </row>
    <row r="105" spans="1:12" ht="62.4" x14ac:dyDescent="0.3">
      <c r="A105" t="s">
        <v>193</v>
      </c>
      <c r="B105" s="1">
        <v>2923</v>
      </c>
      <c r="C105" s="26" t="s">
        <v>222</v>
      </c>
      <c r="D105" s="4" t="str">
        <f t="shared" si="1"/>
        <v>2923 HYDRAULIC PUMP AUXILIARY ▲</v>
      </c>
      <c r="E105" s="29">
        <v>2</v>
      </c>
      <c r="F105" s="29">
        <v>1</v>
      </c>
      <c r="G105" s="29">
        <v>1</v>
      </c>
      <c r="H105" s="29">
        <v>1</v>
      </c>
      <c r="I105" s="29" t="s">
        <v>25</v>
      </c>
      <c r="J105" s="29" t="s">
        <v>25</v>
      </c>
      <c r="K105" s="20" t="s">
        <v>223</v>
      </c>
      <c r="L105" s="28" t="s">
        <v>224</v>
      </c>
    </row>
    <row r="106" spans="1:12" ht="78" x14ac:dyDescent="0.3">
      <c r="A106" t="s">
        <v>193</v>
      </c>
      <c r="B106" s="1">
        <v>2925</v>
      </c>
      <c r="C106" s="26" t="s">
        <v>225</v>
      </c>
      <c r="D106" s="4" t="str">
        <f t="shared" si="1"/>
        <v>2925 HYDRAULIC PRESSURE RELIEF AUXILIARY</v>
      </c>
      <c r="E106" s="29">
        <v>2</v>
      </c>
      <c r="F106" s="29">
        <v>1</v>
      </c>
      <c r="G106" s="29">
        <v>1</v>
      </c>
      <c r="H106" s="29">
        <v>1</v>
      </c>
      <c r="I106" s="29" t="s">
        <v>25</v>
      </c>
      <c r="J106" s="29" t="s">
        <v>25</v>
      </c>
      <c r="K106" s="20" t="s">
        <v>226</v>
      </c>
      <c r="L106" s="28" t="str">
        <f>""</f>
        <v/>
      </c>
    </row>
    <row r="107" spans="1:12" ht="62.4" x14ac:dyDescent="0.3">
      <c r="A107" t="s">
        <v>193</v>
      </c>
      <c r="B107" s="1">
        <v>2926</v>
      </c>
      <c r="C107" s="26" t="s">
        <v>227</v>
      </c>
      <c r="D107" s="4" t="str">
        <f t="shared" si="1"/>
        <v>2926 HYDRAULIC RESERVOIR AUXILIARY</v>
      </c>
      <c r="E107" s="29">
        <v>2</v>
      </c>
      <c r="F107" s="29">
        <v>1</v>
      </c>
      <c r="G107" s="29">
        <v>1</v>
      </c>
      <c r="H107" s="29">
        <v>1</v>
      </c>
      <c r="I107" s="29" t="s">
        <v>25</v>
      </c>
      <c r="J107" s="29" t="s">
        <v>25</v>
      </c>
      <c r="K107" s="20" t="s">
        <v>228</v>
      </c>
      <c r="L107" s="28" t="str">
        <f>""</f>
        <v/>
      </c>
    </row>
    <row r="108" spans="1:12" ht="78" x14ac:dyDescent="0.3">
      <c r="A108" t="s">
        <v>193</v>
      </c>
      <c r="B108" s="1">
        <v>2927</v>
      </c>
      <c r="C108" s="26" t="s">
        <v>229</v>
      </c>
      <c r="D108" s="4" t="str">
        <f t="shared" si="1"/>
        <v>2927 HYDRAULIC PRESSURE REGULATOR AUXILIARY</v>
      </c>
      <c r="E108" s="29">
        <v>2</v>
      </c>
      <c r="F108" s="29">
        <v>1</v>
      </c>
      <c r="G108" s="29">
        <v>1</v>
      </c>
      <c r="H108" s="29">
        <v>1</v>
      </c>
      <c r="I108" s="29" t="s">
        <v>25</v>
      </c>
      <c r="J108" s="29" t="s">
        <v>25</v>
      </c>
      <c r="K108" s="20" t="s">
        <v>230</v>
      </c>
      <c r="L108" s="28" t="str">
        <f>""</f>
        <v/>
      </c>
    </row>
    <row r="109" spans="1:12" ht="72" x14ac:dyDescent="0.3">
      <c r="A109" t="s">
        <v>193</v>
      </c>
      <c r="B109" s="1">
        <v>2930</v>
      </c>
      <c r="C109" s="26" t="s">
        <v>231</v>
      </c>
      <c r="D109" s="4" t="str">
        <f t="shared" si="1"/>
        <v>2930 HYDRAULIC INDICATING SYSTEM</v>
      </c>
      <c r="E109" s="29">
        <v>2</v>
      </c>
      <c r="F109" s="29">
        <v>2</v>
      </c>
      <c r="G109" s="29">
        <v>2</v>
      </c>
      <c r="H109" s="29">
        <v>2</v>
      </c>
      <c r="I109" s="29" t="s">
        <v>25</v>
      </c>
      <c r="J109" s="29" t="s">
        <v>25</v>
      </c>
      <c r="K109" s="20" t="s">
        <v>232</v>
      </c>
      <c r="L109" s="28" t="str">
        <f>""</f>
        <v/>
      </c>
    </row>
    <row r="110" spans="1:12" ht="62.4" x14ac:dyDescent="0.3">
      <c r="A110" t="s">
        <v>193</v>
      </c>
      <c r="B110" s="1">
        <v>2931</v>
      </c>
      <c r="C110" s="26" t="s">
        <v>233</v>
      </c>
      <c r="D110" s="4" t="str">
        <f t="shared" si="1"/>
        <v>2931 HYDRAULIC  PRESSURE  INDICATOR</v>
      </c>
      <c r="E110" s="29">
        <v>2</v>
      </c>
      <c r="F110" s="29">
        <v>2</v>
      </c>
      <c r="G110" s="29">
        <v>2</v>
      </c>
      <c r="H110" s="29">
        <v>2</v>
      </c>
      <c r="I110" s="29" t="s">
        <v>25</v>
      </c>
      <c r="J110" s="29" t="s">
        <v>25</v>
      </c>
      <c r="K110" s="20" t="s">
        <v>234</v>
      </c>
      <c r="L110" s="28" t="str">
        <f>""</f>
        <v/>
      </c>
    </row>
    <row r="111" spans="1:12" ht="72" x14ac:dyDescent="0.3">
      <c r="A111" t="s">
        <v>193</v>
      </c>
      <c r="B111" s="1">
        <v>2932</v>
      </c>
      <c r="C111" s="26" t="s">
        <v>235</v>
      </c>
      <c r="D111" s="4" t="str">
        <f t="shared" si="1"/>
        <v>2932 HYDRAULIC  PRESSURE  SENSOR</v>
      </c>
      <c r="E111" s="29">
        <v>2</v>
      </c>
      <c r="F111" s="29">
        <v>1</v>
      </c>
      <c r="G111" s="29">
        <v>1</v>
      </c>
      <c r="H111" s="29">
        <v>1</v>
      </c>
      <c r="I111" s="29" t="s">
        <v>25</v>
      </c>
      <c r="J111" s="29" t="s">
        <v>25</v>
      </c>
      <c r="K111" s="20" t="s">
        <v>236</v>
      </c>
      <c r="L111" s="28" t="str">
        <f>""</f>
        <v/>
      </c>
    </row>
    <row r="112" spans="1:12" ht="62.4" x14ac:dyDescent="0.3">
      <c r="A112" t="s">
        <v>193</v>
      </c>
      <c r="B112" s="1">
        <v>2933</v>
      </c>
      <c r="C112" s="26" t="s">
        <v>237</v>
      </c>
      <c r="D112" s="4" t="str">
        <f t="shared" si="1"/>
        <v>2933 HYDRAULIC  QUANTITY  INDICATOR</v>
      </c>
      <c r="E112" s="29">
        <v>2</v>
      </c>
      <c r="F112" s="29">
        <v>2</v>
      </c>
      <c r="G112" s="29">
        <v>2</v>
      </c>
      <c r="H112" s="29">
        <v>2</v>
      </c>
      <c r="I112" s="29" t="s">
        <v>25</v>
      </c>
      <c r="J112" s="29" t="s">
        <v>25</v>
      </c>
      <c r="K112" s="20" t="s">
        <v>238</v>
      </c>
      <c r="L112" s="28" t="str">
        <f>""</f>
        <v/>
      </c>
    </row>
    <row r="113" spans="1:12" ht="72" x14ac:dyDescent="0.3">
      <c r="A113" t="s">
        <v>193</v>
      </c>
      <c r="B113" s="1">
        <v>2934</v>
      </c>
      <c r="C113" s="26" t="s">
        <v>239</v>
      </c>
      <c r="D113" s="4" t="str">
        <f t="shared" si="1"/>
        <v>2934 HYDRAULIC QUANTITY SENSOR</v>
      </c>
      <c r="E113" s="29">
        <v>2</v>
      </c>
      <c r="F113" s="29">
        <v>1</v>
      </c>
      <c r="G113" s="29">
        <v>1</v>
      </c>
      <c r="H113" s="29">
        <v>1</v>
      </c>
      <c r="I113" s="29" t="s">
        <v>25</v>
      </c>
      <c r="J113" s="29" t="s">
        <v>25</v>
      </c>
      <c r="K113" s="20" t="s">
        <v>240</v>
      </c>
      <c r="L113" s="28" t="str">
        <f>""</f>
        <v/>
      </c>
    </row>
    <row r="114" spans="1:12" ht="62.4" x14ac:dyDescent="0.3">
      <c r="A114" t="s">
        <v>193</v>
      </c>
      <c r="B114" s="1">
        <v>2997</v>
      </c>
      <c r="C114" s="26" t="s">
        <v>241</v>
      </c>
      <c r="D114" s="4" t="str">
        <f t="shared" si="1"/>
        <v>2997 HYDRAULIC POWER SYSTEM WIRING</v>
      </c>
      <c r="E114" s="29">
        <v>2</v>
      </c>
      <c r="F114" s="29">
        <v>1</v>
      </c>
      <c r="G114" s="29">
        <v>1</v>
      </c>
      <c r="H114" s="29">
        <v>1</v>
      </c>
      <c r="I114" s="29" t="s">
        <v>25</v>
      </c>
      <c r="J114" s="29" t="s">
        <v>25</v>
      </c>
      <c r="K114" s="20" t="s">
        <v>242</v>
      </c>
      <c r="L114" s="28" t="str">
        <f>""</f>
        <v/>
      </c>
    </row>
    <row r="115" spans="1:12" ht="31.2" x14ac:dyDescent="0.3">
      <c r="A115" t="s">
        <v>193</v>
      </c>
      <c r="B115" s="1">
        <v>29</v>
      </c>
      <c r="C115" s="26" t="s">
        <v>48</v>
      </c>
      <c r="D115" s="4" t="str">
        <f t="shared" si="1"/>
        <v>29 SPECIAL CONDITION</v>
      </c>
      <c r="E115" s="29">
        <v>1</v>
      </c>
      <c r="F115" s="29" t="s">
        <v>25</v>
      </c>
      <c r="G115" s="29" t="s">
        <v>25</v>
      </c>
      <c r="H115" s="29" t="s">
        <v>25</v>
      </c>
      <c r="I115" s="29" t="s">
        <v>25</v>
      </c>
      <c r="J115" s="29" t="s">
        <v>25</v>
      </c>
      <c r="K115" s="22" t="s">
        <v>12</v>
      </c>
      <c r="L115" s="28" t="str">
        <f>""</f>
        <v/>
      </c>
    </row>
    <row r="116" spans="1:12" ht="46.8" x14ac:dyDescent="0.3">
      <c r="A116" t="s">
        <v>193</v>
      </c>
      <c r="B116" s="1">
        <v>29</v>
      </c>
      <c r="C116" s="26" t="s">
        <v>49</v>
      </c>
      <c r="D116" s="4" t="str">
        <f t="shared" si="1"/>
        <v>29 EQUIVALENT LEVEL OF SAFETY (ELOS)</v>
      </c>
      <c r="E116" s="29">
        <v>1</v>
      </c>
      <c r="F116" s="29" t="s">
        <v>25</v>
      </c>
      <c r="G116" s="29" t="s">
        <v>25</v>
      </c>
      <c r="H116" s="29" t="s">
        <v>25</v>
      </c>
      <c r="I116" s="29" t="s">
        <v>25</v>
      </c>
      <c r="J116" s="29" t="s">
        <v>25</v>
      </c>
      <c r="K116" s="22" t="s">
        <v>12</v>
      </c>
      <c r="L116" s="28" t="str">
        <f>""</f>
        <v/>
      </c>
    </row>
    <row r="117" spans="1:12" ht="124.8" x14ac:dyDescent="0.3">
      <c r="A117" t="s">
        <v>193</v>
      </c>
      <c r="B117" s="1">
        <v>29</v>
      </c>
      <c r="C117" s="26" t="s">
        <v>1003</v>
      </c>
      <c r="D117" s="4" t="str">
        <f t="shared" si="1"/>
        <v>29 SPECIAL PROCESSES**</v>
      </c>
      <c r="E117" s="29" t="s">
        <v>12</v>
      </c>
      <c r="F117" s="29" t="s">
        <v>25</v>
      </c>
      <c r="G117" s="29" t="s">
        <v>25</v>
      </c>
      <c r="H117" s="29" t="s">
        <v>25</v>
      </c>
      <c r="I117" s="29" t="s">
        <v>25</v>
      </c>
      <c r="J117" s="29" t="s">
        <v>25</v>
      </c>
      <c r="K117" s="39" t="s">
        <v>1004</v>
      </c>
      <c r="L117" s="28" t="str">
        <f>""</f>
        <v/>
      </c>
    </row>
    <row r="118" spans="1:12" ht="100.8" x14ac:dyDescent="0.3">
      <c r="A118" t="s">
        <v>243</v>
      </c>
      <c r="B118" s="1">
        <v>3000</v>
      </c>
      <c r="C118" s="1" t="s">
        <v>244</v>
      </c>
      <c r="D118" s="4" t="str">
        <f t="shared" si="1"/>
        <v>3000 ICE AND RAIN PROTECTION SYSTEM</v>
      </c>
      <c r="E118" s="29">
        <v>1</v>
      </c>
      <c r="F118" s="29">
        <v>1</v>
      </c>
      <c r="G118" s="29">
        <v>1</v>
      </c>
      <c r="H118" s="29">
        <v>1</v>
      </c>
      <c r="I118" s="29" t="s">
        <v>25</v>
      </c>
      <c r="J118" s="29" t="s">
        <v>25</v>
      </c>
      <c r="K118" s="20" t="s">
        <v>245</v>
      </c>
      <c r="L118" s="28" t="str">
        <f>""</f>
        <v/>
      </c>
    </row>
    <row r="119" spans="1:12" ht="115.2" x14ac:dyDescent="0.3">
      <c r="A119" t="s">
        <v>243</v>
      </c>
      <c r="B119" s="1">
        <v>3010</v>
      </c>
      <c r="C119" s="1" t="s">
        <v>246</v>
      </c>
      <c r="D119" s="4" t="str">
        <f t="shared" si="1"/>
        <v>3010 AIRFOIL ANTI/ DE-ICE SYSTEM</v>
      </c>
      <c r="E119" s="29">
        <v>1</v>
      </c>
      <c r="F119" s="29">
        <v>1</v>
      </c>
      <c r="G119" s="29" t="s">
        <v>25</v>
      </c>
      <c r="H119" s="29" t="s">
        <v>25</v>
      </c>
      <c r="I119" s="29" t="s">
        <v>25</v>
      </c>
      <c r="J119" s="29" t="s">
        <v>25</v>
      </c>
      <c r="K119" s="20" t="s">
        <v>247</v>
      </c>
      <c r="L119" s="28" t="str">
        <f>""</f>
        <v/>
      </c>
    </row>
    <row r="120" spans="1:12" ht="100.8" x14ac:dyDescent="0.3">
      <c r="A120" t="s">
        <v>243</v>
      </c>
      <c r="B120" s="1">
        <v>3020</v>
      </c>
      <c r="C120" s="1" t="s">
        <v>248</v>
      </c>
      <c r="D120" s="4" t="str">
        <f t="shared" si="1"/>
        <v>3020 PITOT/STATIC ANTI/DE-ICE SYSTEM</v>
      </c>
      <c r="E120" s="29">
        <v>1</v>
      </c>
      <c r="F120" s="29">
        <v>1</v>
      </c>
      <c r="G120" s="29">
        <v>1</v>
      </c>
      <c r="H120" s="29">
        <v>1</v>
      </c>
      <c r="I120" s="29" t="s">
        <v>25</v>
      </c>
      <c r="J120" s="29" t="s">
        <v>25</v>
      </c>
      <c r="K120" s="20" t="s">
        <v>249</v>
      </c>
      <c r="L120" s="28" t="str">
        <f>""</f>
        <v/>
      </c>
    </row>
    <row r="121" spans="1:12" ht="115.2" x14ac:dyDescent="0.3">
      <c r="A121" t="s">
        <v>243</v>
      </c>
      <c r="B121" s="1">
        <v>3040</v>
      </c>
      <c r="C121" s="1" t="s">
        <v>250</v>
      </c>
      <c r="D121" s="4" t="str">
        <f t="shared" si="1"/>
        <v>3040 WINDSHIELD/ DOOR/ RAIN/ ICE REMOVAL</v>
      </c>
      <c r="E121" s="29">
        <v>2</v>
      </c>
      <c r="F121" s="29">
        <v>1</v>
      </c>
      <c r="G121" s="29">
        <v>2</v>
      </c>
      <c r="H121" s="29">
        <v>2</v>
      </c>
      <c r="I121" s="29" t="s">
        <v>25</v>
      </c>
      <c r="J121" s="29" t="s">
        <v>25</v>
      </c>
      <c r="K121" s="20" t="s">
        <v>251</v>
      </c>
      <c r="L121" s="28" t="str">
        <f>""</f>
        <v/>
      </c>
    </row>
    <row r="122" spans="1:12" ht="62.4" x14ac:dyDescent="0.3">
      <c r="A122" t="s">
        <v>243</v>
      </c>
      <c r="B122" s="1">
        <v>3050</v>
      </c>
      <c r="C122" s="1" t="s">
        <v>252</v>
      </c>
      <c r="D122" s="4" t="str">
        <f t="shared" si="1"/>
        <v>3050 ANTENNA/RADOME ANTI-ICE/ DE-ICE SYSTEM</v>
      </c>
      <c r="E122" s="29">
        <v>2</v>
      </c>
      <c r="F122" s="29">
        <v>1</v>
      </c>
      <c r="G122" s="29">
        <v>2</v>
      </c>
      <c r="H122" s="29">
        <v>2</v>
      </c>
      <c r="I122" s="29" t="s">
        <v>25</v>
      </c>
      <c r="J122" s="29" t="s">
        <v>25</v>
      </c>
      <c r="K122" s="20" t="s">
        <v>253</v>
      </c>
      <c r="L122" s="28" t="str">
        <f>""</f>
        <v/>
      </c>
    </row>
    <row r="123" spans="1:12" ht="172.8" x14ac:dyDescent="0.3">
      <c r="A123" t="s">
        <v>243</v>
      </c>
      <c r="B123" s="1">
        <v>3060</v>
      </c>
      <c r="C123" s="1" t="s">
        <v>254</v>
      </c>
      <c r="D123" s="4" t="str">
        <f t="shared" si="1"/>
        <v>3060 PROP/ROTOR ANTI-ICE/ DE-ICE SYSTEM</v>
      </c>
      <c r="E123" s="29">
        <v>1</v>
      </c>
      <c r="F123" s="29">
        <v>1</v>
      </c>
      <c r="G123" s="29">
        <v>1</v>
      </c>
      <c r="H123" s="29">
        <v>1</v>
      </c>
      <c r="I123" s="29">
        <v>2</v>
      </c>
      <c r="J123" s="29">
        <v>2</v>
      </c>
      <c r="K123" s="20" t="s">
        <v>255</v>
      </c>
      <c r="L123" s="28" t="str">
        <f>""</f>
        <v/>
      </c>
    </row>
    <row r="124" spans="1:12" ht="46.8" x14ac:dyDescent="0.3">
      <c r="A124" t="s">
        <v>243</v>
      </c>
      <c r="B124" s="1">
        <v>3070</v>
      </c>
      <c r="C124" s="1" t="s">
        <v>256</v>
      </c>
      <c r="D124" s="4" t="str">
        <f t="shared" si="1"/>
        <v>3070 WATER LINE ANTI-ICE SYSTEM</v>
      </c>
      <c r="E124" s="29">
        <v>1</v>
      </c>
      <c r="F124" s="29">
        <v>1</v>
      </c>
      <c r="G124" s="29" t="s">
        <v>25</v>
      </c>
      <c r="H124" s="29" t="s">
        <v>25</v>
      </c>
      <c r="I124" s="29" t="s">
        <v>25</v>
      </c>
      <c r="J124" s="29" t="s">
        <v>25</v>
      </c>
      <c r="K124" s="20" t="s">
        <v>257</v>
      </c>
      <c r="L124" s="28" t="str">
        <f>""</f>
        <v/>
      </c>
    </row>
    <row r="125" spans="1:12" ht="43.2" x14ac:dyDescent="0.3">
      <c r="A125" t="s">
        <v>243</v>
      </c>
      <c r="B125" s="1">
        <v>3080</v>
      </c>
      <c r="C125" s="1" t="s">
        <v>258</v>
      </c>
      <c r="D125" s="4" t="str">
        <f t="shared" si="1"/>
        <v>3080 ICE DETECTION</v>
      </c>
      <c r="E125" s="29">
        <v>1</v>
      </c>
      <c r="F125" s="29">
        <v>1</v>
      </c>
      <c r="G125" s="29">
        <v>1</v>
      </c>
      <c r="H125" s="29">
        <v>1</v>
      </c>
      <c r="I125" s="29" t="s">
        <v>25</v>
      </c>
      <c r="J125" s="29" t="s">
        <v>25</v>
      </c>
      <c r="K125" s="20" t="s">
        <v>259</v>
      </c>
      <c r="L125" s="28" t="str">
        <f>""</f>
        <v/>
      </c>
    </row>
    <row r="126" spans="1:12" ht="46.8" x14ac:dyDescent="0.3">
      <c r="A126" t="s">
        <v>243</v>
      </c>
      <c r="B126" s="1">
        <v>3097</v>
      </c>
      <c r="C126" s="1" t="s">
        <v>260</v>
      </c>
      <c r="D126" s="4" t="str">
        <f t="shared" si="1"/>
        <v>3097 ICE/RAIN PROTECTION SYSTEM WIRING</v>
      </c>
      <c r="E126" s="29">
        <v>1</v>
      </c>
      <c r="F126" s="29">
        <v>1</v>
      </c>
      <c r="G126" s="29">
        <v>1</v>
      </c>
      <c r="H126" s="29">
        <v>1</v>
      </c>
      <c r="I126" s="29" t="s">
        <v>25</v>
      </c>
      <c r="J126" s="29" t="s">
        <v>25</v>
      </c>
      <c r="K126" s="20" t="s">
        <v>261</v>
      </c>
      <c r="L126" s="28" t="str">
        <f>""</f>
        <v/>
      </c>
    </row>
    <row r="127" spans="1:12" ht="31.2" x14ac:dyDescent="0.3">
      <c r="A127" t="s">
        <v>243</v>
      </c>
      <c r="B127" s="1">
        <v>30</v>
      </c>
      <c r="C127" s="1" t="s">
        <v>48</v>
      </c>
      <c r="D127" s="4" t="str">
        <f t="shared" si="1"/>
        <v>30 SPECIAL CONDITION</v>
      </c>
      <c r="E127" s="29">
        <v>1</v>
      </c>
      <c r="F127" s="29" t="s">
        <v>25</v>
      </c>
      <c r="G127" s="29" t="s">
        <v>25</v>
      </c>
      <c r="H127" s="29" t="s">
        <v>25</v>
      </c>
      <c r="I127" s="29" t="s">
        <v>25</v>
      </c>
      <c r="J127" s="29" t="s">
        <v>25</v>
      </c>
      <c r="K127" s="22" t="s">
        <v>12</v>
      </c>
      <c r="L127" s="28" t="str">
        <f>""</f>
        <v/>
      </c>
    </row>
    <row r="128" spans="1:12" ht="46.8" x14ac:dyDescent="0.3">
      <c r="A128" t="s">
        <v>243</v>
      </c>
      <c r="B128" s="1">
        <v>30</v>
      </c>
      <c r="C128" s="1" t="s">
        <v>49</v>
      </c>
      <c r="D128" s="4" t="str">
        <f t="shared" si="1"/>
        <v>30 EQUIVALENT LEVEL OF SAFETY (ELOS)</v>
      </c>
      <c r="E128" s="29">
        <v>1</v>
      </c>
      <c r="F128" s="29" t="s">
        <v>25</v>
      </c>
      <c r="G128" s="29" t="s">
        <v>25</v>
      </c>
      <c r="H128" s="29" t="s">
        <v>25</v>
      </c>
      <c r="I128" s="29" t="s">
        <v>25</v>
      </c>
      <c r="J128" s="29" t="s">
        <v>25</v>
      </c>
      <c r="K128" s="22" t="s">
        <v>12</v>
      </c>
      <c r="L128" s="28" t="str">
        <f>""</f>
        <v/>
      </c>
    </row>
    <row r="129" spans="1:12" ht="124.8" x14ac:dyDescent="0.3">
      <c r="A129" t="s">
        <v>243</v>
      </c>
      <c r="B129" s="1">
        <v>30</v>
      </c>
      <c r="C129" s="1" t="s">
        <v>1003</v>
      </c>
      <c r="D129" s="4" t="str">
        <f t="shared" si="1"/>
        <v>30 SPECIAL PROCESSES**</v>
      </c>
      <c r="E129" s="29" t="s">
        <v>12</v>
      </c>
      <c r="F129" s="29" t="s">
        <v>25</v>
      </c>
      <c r="G129" s="29" t="s">
        <v>25</v>
      </c>
      <c r="H129" s="29" t="s">
        <v>25</v>
      </c>
      <c r="I129" s="29" t="s">
        <v>25</v>
      </c>
      <c r="J129" s="29" t="s">
        <v>25</v>
      </c>
      <c r="K129" s="39" t="s">
        <v>1004</v>
      </c>
      <c r="L129" s="28" t="str">
        <f>""</f>
        <v/>
      </c>
    </row>
    <row r="130" spans="1:12" ht="172.8" x14ac:dyDescent="0.3">
      <c r="A130" t="s">
        <v>262</v>
      </c>
      <c r="B130" s="1">
        <v>3200</v>
      </c>
      <c r="C130" s="1" t="s">
        <v>263</v>
      </c>
      <c r="D130" s="4" t="str">
        <f t="shared" si="1"/>
        <v>3200 LANDING GEAR SYSTEM</v>
      </c>
      <c r="E130" s="29">
        <v>1</v>
      </c>
      <c r="F130" s="29">
        <v>1</v>
      </c>
      <c r="G130" s="29">
        <v>1</v>
      </c>
      <c r="H130" s="29">
        <v>1</v>
      </c>
      <c r="I130" s="29" t="s">
        <v>25</v>
      </c>
      <c r="J130" s="29" t="s">
        <v>25</v>
      </c>
      <c r="K130" s="20" t="s">
        <v>264</v>
      </c>
      <c r="L130" s="28" t="str">
        <f>""</f>
        <v/>
      </c>
    </row>
    <row r="131" spans="1:12" ht="72" x14ac:dyDescent="0.3">
      <c r="A131" t="s">
        <v>262</v>
      </c>
      <c r="B131" s="1">
        <v>3201</v>
      </c>
      <c r="C131" s="1" t="s">
        <v>265</v>
      </c>
      <c r="D131" s="4" t="str">
        <f t="shared" ref="D131:D195" si="2">B131&amp;" "&amp;C131</f>
        <v>3201 LANDING GEAR / WHEEL FAIRING</v>
      </c>
      <c r="E131" s="29">
        <v>1</v>
      </c>
      <c r="F131" s="29">
        <v>2</v>
      </c>
      <c r="G131" s="29">
        <v>2</v>
      </c>
      <c r="H131" s="29">
        <v>2</v>
      </c>
      <c r="I131" s="29" t="s">
        <v>25</v>
      </c>
      <c r="J131" s="29" t="s">
        <v>25</v>
      </c>
      <c r="K131" s="20" t="s">
        <v>266</v>
      </c>
      <c r="L131" s="28" t="str">
        <f>""</f>
        <v/>
      </c>
    </row>
    <row r="132" spans="1:12" ht="144" x14ac:dyDescent="0.3">
      <c r="A132" t="s">
        <v>262</v>
      </c>
      <c r="B132" s="1">
        <v>3210</v>
      </c>
      <c r="C132" s="1" t="s">
        <v>267</v>
      </c>
      <c r="D132" s="4" t="str">
        <f t="shared" si="2"/>
        <v>3210 MAIN LANDING GEAR</v>
      </c>
      <c r="E132" s="29">
        <v>1</v>
      </c>
      <c r="F132" s="29">
        <v>1</v>
      </c>
      <c r="G132" s="29">
        <v>1</v>
      </c>
      <c r="H132" s="29">
        <v>1</v>
      </c>
      <c r="I132" s="29" t="s">
        <v>25</v>
      </c>
      <c r="J132" s="29" t="s">
        <v>25</v>
      </c>
      <c r="K132" s="20" t="s">
        <v>268</v>
      </c>
      <c r="L132" s="28" t="str">
        <f>""</f>
        <v/>
      </c>
    </row>
    <row r="133" spans="1:12" ht="100.8" x14ac:dyDescent="0.3">
      <c r="A133" t="s">
        <v>262</v>
      </c>
      <c r="B133" s="1">
        <v>3211</v>
      </c>
      <c r="C133" s="1" t="s">
        <v>269</v>
      </c>
      <c r="D133" s="4" t="str">
        <f t="shared" si="2"/>
        <v>3211 MAIN LANDING GEAR ATTACH SECTION</v>
      </c>
      <c r="E133" s="29">
        <v>1</v>
      </c>
      <c r="F133" s="29">
        <v>1</v>
      </c>
      <c r="G133" s="29">
        <v>1</v>
      </c>
      <c r="H133" s="29">
        <v>1</v>
      </c>
      <c r="I133" s="29" t="s">
        <v>25</v>
      </c>
      <c r="J133" s="29" t="s">
        <v>25</v>
      </c>
      <c r="K133" s="20" t="s">
        <v>270</v>
      </c>
      <c r="L133" s="28" t="str">
        <f>""</f>
        <v/>
      </c>
    </row>
    <row r="134" spans="1:12" ht="100.8" x14ac:dyDescent="0.3">
      <c r="A134" t="s">
        <v>262</v>
      </c>
      <c r="B134" s="1">
        <v>3212</v>
      </c>
      <c r="C134" s="1" t="s">
        <v>271</v>
      </c>
      <c r="D134" s="4" t="str">
        <f t="shared" si="2"/>
        <v>3212 EMERGENCY FLOATATION SECTION</v>
      </c>
      <c r="E134" s="29">
        <v>1</v>
      </c>
      <c r="F134" s="29">
        <v>2</v>
      </c>
      <c r="G134" s="29">
        <v>2</v>
      </c>
      <c r="H134" s="29">
        <v>2</v>
      </c>
      <c r="I134" s="29" t="s">
        <v>25</v>
      </c>
      <c r="J134" s="29" t="s">
        <v>25</v>
      </c>
      <c r="K134" s="20" t="s">
        <v>272</v>
      </c>
      <c r="L134" s="28" t="s">
        <v>273</v>
      </c>
    </row>
    <row r="135" spans="1:12" ht="86.4" x14ac:dyDescent="0.3">
      <c r="A135" t="s">
        <v>262</v>
      </c>
      <c r="B135" s="1">
        <v>3213</v>
      </c>
      <c r="C135" s="1" t="s">
        <v>274</v>
      </c>
      <c r="D135" s="4" t="str">
        <f t="shared" si="2"/>
        <v>3213 MAIN LANDING GEAR STRUT/ AXLE/ TRUCK ▲</v>
      </c>
      <c r="E135" s="29">
        <v>1</v>
      </c>
      <c r="F135" s="29">
        <v>1</v>
      </c>
      <c r="G135" s="29">
        <v>1</v>
      </c>
      <c r="H135" s="29">
        <v>1</v>
      </c>
      <c r="I135" s="29" t="s">
        <v>25</v>
      </c>
      <c r="J135" s="29" t="s">
        <v>25</v>
      </c>
      <c r="K135" s="20" t="s">
        <v>275</v>
      </c>
      <c r="L135" s="28" t="s">
        <v>276</v>
      </c>
    </row>
    <row r="136" spans="1:12" ht="100.8" x14ac:dyDescent="0.3">
      <c r="A136" t="s">
        <v>262</v>
      </c>
      <c r="B136" s="1">
        <v>3220</v>
      </c>
      <c r="C136" s="1" t="s">
        <v>277</v>
      </c>
      <c r="D136" s="4" t="str">
        <f t="shared" si="2"/>
        <v>3220 NOSE/TAIL LANDING GEAR</v>
      </c>
      <c r="E136" s="29">
        <v>1</v>
      </c>
      <c r="F136" s="29">
        <v>1</v>
      </c>
      <c r="G136" s="29">
        <v>1</v>
      </c>
      <c r="H136" s="29">
        <v>1</v>
      </c>
      <c r="I136" s="29" t="s">
        <v>25</v>
      </c>
      <c r="J136" s="29" t="s">
        <v>25</v>
      </c>
      <c r="K136" s="20" t="s">
        <v>278</v>
      </c>
      <c r="L136" s="28" t="str">
        <f>""</f>
        <v/>
      </c>
    </row>
    <row r="137" spans="1:12" ht="62.4" x14ac:dyDescent="0.3">
      <c r="A137" t="s">
        <v>262</v>
      </c>
      <c r="B137" s="1">
        <v>3221</v>
      </c>
      <c r="C137" s="1" t="s">
        <v>279</v>
      </c>
      <c r="D137" s="4" t="str">
        <f t="shared" si="2"/>
        <v>3221 NOSE/TAIL LANDING GEAR ATTACH SECTION</v>
      </c>
      <c r="E137" s="29">
        <v>1</v>
      </c>
      <c r="F137" s="29">
        <v>1</v>
      </c>
      <c r="G137" s="29">
        <v>1</v>
      </c>
      <c r="H137" s="29">
        <v>1</v>
      </c>
      <c r="I137" s="29" t="s">
        <v>25</v>
      </c>
      <c r="J137" s="29" t="s">
        <v>25</v>
      </c>
      <c r="K137" s="20" t="s">
        <v>280</v>
      </c>
      <c r="L137" s="28" t="str">
        <f>""</f>
        <v/>
      </c>
    </row>
    <row r="138" spans="1:12" ht="72" x14ac:dyDescent="0.3">
      <c r="A138" t="s">
        <v>262</v>
      </c>
      <c r="B138" s="1">
        <v>3222</v>
      </c>
      <c r="C138" s="1" t="s">
        <v>281</v>
      </c>
      <c r="D138" s="4" t="str">
        <f t="shared" si="2"/>
        <v>3222 NOSE/TAIL LANDING GEAR STRUT/ AXLE</v>
      </c>
      <c r="E138" s="29">
        <v>1</v>
      </c>
      <c r="F138" s="29">
        <v>1</v>
      </c>
      <c r="G138" s="29">
        <v>1</v>
      </c>
      <c r="H138" s="29">
        <v>1</v>
      </c>
      <c r="I138" s="29" t="s">
        <v>25</v>
      </c>
      <c r="J138" s="29" t="s">
        <v>25</v>
      </c>
      <c r="K138" s="20" t="s">
        <v>282</v>
      </c>
      <c r="L138" s="28" t="s">
        <v>283</v>
      </c>
    </row>
    <row r="139" spans="1:12" ht="172.8" x14ac:dyDescent="0.3">
      <c r="A139" t="s">
        <v>262</v>
      </c>
      <c r="B139" s="1">
        <v>3230</v>
      </c>
      <c r="C139" s="1" t="s">
        <v>284</v>
      </c>
      <c r="D139" s="4" t="str">
        <f t="shared" si="2"/>
        <v>3230 LANDING GEAR RETRACT/ EXTEND SYSTEM ▲</v>
      </c>
      <c r="E139" s="29">
        <v>1</v>
      </c>
      <c r="F139" s="29">
        <v>1</v>
      </c>
      <c r="G139" s="29">
        <v>1</v>
      </c>
      <c r="H139" s="29">
        <v>1</v>
      </c>
      <c r="I139" s="29" t="s">
        <v>25</v>
      </c>
      <c r="J139" s="29" t="s">
        <v>25</v>
      </c>
      <c r="K139" s="20" t="s">
        <v>285</v>
      </c>
      <c r="L139" s="28" t="s">
        <v>286</v>
      </c>
    </row>
    <row r="140" spans="1:12" ht="86.4" x14ac:dyDescent="0.3">
      <c r="A140" t="s">
        <v>262</v>
      </c>
      <c r="B140" s="1">
        <v>3231</v>
      </c>
      <c r="C140" s="1" t="s">
        <v>287</v>
      </c>
      <c r="D140" s="4" t="str">
        <f t="shared" si="2"/>
        <v>3231 LANDING GEAR DOOR RETRACT SECTION</v>
      </c>
      <c r="E140" s="29">
        <v>1</v>
      </c>
      <c r="F140" s="29">
        <v>1</v>
      </c>
      <c r="G140" s="29">
        <v>1</v>
      </c>
      <c r="H140" s="29">
        <v>1</v>
      </c>
      <c r="I140" s="29" t="s">
        <v>25</v>
      </c>
      <c r="J140" s="29" t="s">
        <v>25</v>
      </c>
      <c r="K140" s="20" t="s">
        <v>288</v>
      </c>
      <c r="L140" s="28" t="str">
        <f>""</f>
        <v/>
      </c>
    </row>
    <row r="141" spans="1:12" ht="57.6" x14ac:dyDescent="0.3">
      <c r="A141" t="s">
        <v>262</v>
      </c>
      <c r="B141" s="1">
        <v>3232</v>
      </c>
      <c r="C141" s="1" t="s">
        <v>289</v>
      </c>
      <c r="D141" s="4" t="str">
        <f t="shared" si="2"/>
        <v>3232 LANDING GEAR DOOR ACTUATOR ▲</v>
      </c>
      <c r="E141" s="29">
        <v>1</v>
      </c>
      <c r="F141" s="29">
        <v>1</v>
      </c>
      <c r="G141" s="29">
        <v>1</v>
      </c>
      <c r="H141" s="29">
        <v>1</v>
      </c>
      <c r="I141" s="29" t="s">
        <v>25</v>
      </c>
      <c r="J141" s="29" t="s">
        <v>25</v>
      </c>
      <c r="K141" s="20" t="s">
        <v>290</v>
      </c>
      <c r="L141" s="28" t="s">
        <v>291</v>
      </c>
    </row>
    <row r="142" spans="1:12" ht="115.2" x14ac:dyDescent="0.3">
      <c r="A142" t="s">
        <v>262</v>
      </c>
      <c r="B142" s="1">
        <v>3233</v>
      </c>
      <c r="C142" s="1" t="s">
        <v>292</v>
      </c>
      <c r="D142" s="4" t="str">
        <f t="shared" si="2"/>
        <v>3233 LANDING GEAR ACTUATOR ▲</v>
      </c>
      <c r="E142" s="29">
        <v>1</v>
      </c>
      <c r="F142" s="29">
        <v>1</v>
      </c>
      <c r="G142" s="29">
        <v>1</v>
      </c>
      <c r="H142" s="29">
        <v>1</v>
      </c>
      <c r="I142" s="29" t="s">
        <v>25</v>
      </c>
      <c r="J142" s="29" t="s">
        <v>25</v>
      </c>
      <c r="K142" s="20" t="s">
        <v>293</v>
      </c>
      <c r="L142" s="28" t="s">
        <v>294</v>
      </c>
    </row>
    <row r="143" spans="1:12" ht="57.6" x14ac:dyDescent="0.3">
      <c r="A143" t="s">
        <v>262</v>
      </c>
      <c r="B143" s="1">
        <v>3234</v>
      </c>
      <c r="C143" s="1" t="s">
        <v>295</v>
      </c>
      <c r="D143" s="4" t="str">
        <f t="shared" si="2"/>
        <v>3234 LANDING GEAR SELECTOR ▲</v>
      </c>
      <c r="E143" s="29">
        <v>1</v>
      </c>
      <c r="F143" s="29">
        <v>1</v>
      </c>
      <c r="G143" s="29">
        <v>1</v>
      </c>
      <c r="H143" s="29">
        <v>1</v>
      </c>
      <c r="I143" s="29" t="s">
        <v>25</v>
      </c>
      <c r="J143" s="29" t="s">
        <v>25</v>
      </c>
      <c r="K143" s="20" t="s">
        <v>296</v>
      </c>
      <c r="L143" s="28" t="s">
        <v>297</v>
      </c>
    </row>
    <row r="144" spans="1:12" ht="115.2" x14ac:dyDescent="0.3">
      <c r="A144" t="s">
        <v>262</v>
      </c>
      <c r="B144" s="1">
        <v>3240</v>
      </c>
      <c r="C144" s="1" t="s">
        <v>298</v>
      </c>
      <c r="D144" s="4" t="str">
        <f t="shared" si="2"/>
        <v>3240 LANDING GEAR BRAKE SYSTEM</v>
      </c>
      <c r="E144" s="29">
        <v>2</v>
      </c>
      <c r="F144" s="29">
        <v>1</v>
      </c>
      <c r="G144" s="29">
        <v>1</v>
      </c>
      <c r="H144" s="29">
        <v>1</v>
      </c>
      <c r="I144" s="29" t="s">
        <v>25</v>
      </c>
      <c r="J144" s="29" t="s">
        <v>25</v>
      </c>
      <c r="K144" s="20" t="s">
        <v>299</v>
      </c>
      <c r="L144" s="28" t="str">
        <f>""</f>
        <v/>
      </c>
    </row>
    <row r="145" spans="1:12" ht="72" x14ac:dyDescent="0.3">
      <c r="A145" t="s">
        <v>262</v>
      </c>
      <c r="B145" s="1">
        <v>3241</v>
      </c>
      <c r="C145" s="1" t="s">
        <v>300</v>
      </c>
      <c r="D145" s="4" t="str">
        <f t="shared" si="2"/>
        <v>3241 BRAKE ANTI-SKID SECTION ▲</v>
      </c>
      <c r="E145" s="29">
        <v>2</v>
      </c>
      <c r="F145" s="29">
        <v>1</v>
      </c>
      <c r="G145" s="29">
        <v>2</v>
      </c>
      <c r="H145" s="29">
        <v>2</v>
      </c>
      <c r="I145" s="29" t="s">
        <v>25</v>
      </c>
      <c r="J145" s="29" t="s">
        <v>25</v>
      </c>
      <c r="K145" s="20" t="s">
        <v>301</v>
      </c>
      <c r="L145" s="28" t="s">
        <v>302</v>
      </c>
    </row>
    <row r="146" spans="1:12" ht="72" x14ac:dyDescent="0.3">
      <c r="A146" t="s">
        <v>262</v>
      </c>
      <c r="B146" s="1">
        <v>3242</v>
      </c>
      <c r="C146" s="1" t="s">
        <v>303</v>
      </c>
      <c r="D146" s="4" t="str">
        <f t="shared" si="2"/>
        <v>3242 BRAKE ▲</v>
      </c>
      <c r="E146" s="29">
        <v>1</v>
      </c>
      <c r="F146" s="29">
        <v>1</v>
      </c>
      <c r="G146" s="29">
        <v>2</v>
      </c>
      <c r="H146" s="29">
        <v>1</v>
      </c>
      <c r="I146" s="29" t="s">
        <v>25</v>
      </c>
      <c r="J146" s="29" t="s">
        <v>25</v>
      </c>
      <c r="K146" s="20" t="s">
        <v>304</v>
      </c>
      <c r="L146" s="28" t="s">
        <v>305</v>
      </c>
    </row>
    <row r="147" spans="1:12" ht="72" x14ac:dyDescent="0.3">
      <c r="A147" t="s">
        <v>262</v>
      </c>
      <c r="B147" s="1">
        <v>3243</v>
      </c>
      <c r="C147" s="1" t="s">
        <v>306</v>
      </c>
      <c r="D147" s="4" t="str">
        <f t="shared" si="2"/>
        <v>3243 MASTER CYLINDER / BRAKE VALVE ▲</v>
      </c>
      <c r="E147" s="29">
        <v>1</v>
      </c>
      <c r="F147" s="29">
        <v>1</v>
      </c>
      <c r="G147" s="29">
        <v>2</v>
      </c>
      <c r="H147" s="29">
        <v>1</v>
      </c>
      <c r="I147" s="29" t="s">
        <v>25</v>
      </c>
      <c r="J147" s="29" t="s">
        <v>25</v>
      </c>
      <c r="K147" s="20" t="s">
        <v>307</v>
      </c>
      <c r="L147" s="28" t="s">
        <v>308</v>
      </c>
    </row>
    <row r="148" spans="1:12" ht="86.4" x14ac:dyDescent="0.3">
      <c r="A148" t="s">
        <v>262</v>
      </c>
      <c r="B148" s="1">
        <v>3244</v>
      </c>
      <c r="C148" s="1" t="s">
        <v>309</v>
      </c>
      <c r="D148" s="4" t="str">
        <f t="shared" si="2"/>
        <v>3244 TIRE ▲</v>
      </c>
      <c r="E148" s="29">
        <v>2</v>
      </c>
      <c r="F148" s="29">
        <v>1</v>
      </c>
      <c r="G148" s="29">
        <v>1</v>
      </c>
      <c r="H148" s="29">
        <v>1</v>
      </c>
      <c r="I148" s="29" t="s">
        <v>25</v>
      </c>
      <c r="J148" s="29" t="s">
        <v>25</v>
      </c>
      <c r="K148" s="20" t="s">
        <v>310</v>
      </c>
      <c r="L148" s="28" t="s">
        <v>311</v>
      </c>
    </row>
    <row r="149" spans="1:12" ht="43.2" x14ac:dyDescent="0.3">
      <c r="A149" t="s">
        <v>262</v>
      </c>
      <c r="B149" s="1">
        <v>3245</v>
      </c>
      <c r="C149" s="1" t="s">
        <v>312</v>
      </c>
      <c r="D149" s="4" t="str">
        <f t="shared" si="2"/>
        <v>3245 TIRE TUBE</v>
      </c>
      <c r="E149" s="29">
        <v>2</v>
      </c>
      <c r="F149" s="29">
        <v>1</v>
      </c>
      <c r="G149" s="29">
        <v>1</v>
      </c>
      <c r="H149" s="29">
        <v>1</v>
      </c>
      <c r="I149" s="29" t="s">
        <v>25</v>
      </c>
      <c r="J149" s="29" t="s">
        <v>25</v>
      </c>
      <c r="K149" s="20" t="s">
        <v>313</v>
      </c>
      <c r="L149" s="28" t="str">
        <f>""</f>
        <v/>
      </c>
    </row>
    <row r="150" spans="1:12" ht="201.6" x14ac:dyDescent="0.3">
      <c r="A150" t="s">
        <v>262</v>
      </c>
      <c r="B150" s="1">
        <v>3246</v>
      </c>
      <c r="C150" s="1" t="s">
        <v>314</v>
      </c>
      <c r="D150" s="4" t="str">
        <f t="shared" si="2"/>
        <v>3246 WHEEL/ SKI/ FLOAT ▲</v>
      </c>
      <c r="E150" s="29">
        <v>1</v>
      </c>
      <c r="F150" s="29">
        <v>1</v>
      </c>
      <c r="G150" s="29">
        <v>1</v>
      </c>
      <c r="H150" s="29">
        <v>1</v>
      </c>
      <c r="I150" s="29" t="s">
        <v>25</v>
      </c>
      <c r="J150" s="29" t="s">
        <v>25</v>
      </c>
      <c r="K150" s="20" t="s">
        <v>315</v>
      </c>
      <c r="L150" s="28" t="s">
        <v>316</v>
      </c>
    </row>
    <row r="151" spans="1:12" ht="100.8" x14ac:dyDescent="0.3">
      <c r="A151" t="s">
        <v>262</v>
      </c>
      <c r="B151" s="1">
        <v>3250</v>
      </c>
      <c r="C151" s="1" t="s">
        <v>317</v>
      </c>
      <c r="D151" s="4" t="str">
        <f t="shared" si="2"/>
        <v>3250 LANDING GEAR STEERING SYSTEM ▲</v>
      </c>
      <c r="E151" s="29">
        <v>2</v>
      </c>
      <c r="F151" s="29">
        <v>1</v>
      </c>
      <c r="G151" s="29">
        <v>1</v>
      </c>
      <c r="H151" s="29">
        <v>1</v>
      </c>
      <c r="I151" s="29" t="s">
        <v>25</v>
      </c>
      <c r="J151" s="29" t="s">
        <v>25</v>
      </c>
      <c r="K151" s="20" t="s">
        <v>318</v>
      </c>
      <c r="L151" s="28" t="s">
        <v>319</v>
      </c>
    </row>
    <row r="152" spans="1:12" ht="57.6" x14ac:dyDescent="0.3">
      <c r="A152" t="s">
        <v>262</v>
      </c>
      <c r="B152" s="1">
        <v>3251</v>
      </c>
      <c r="C152" s="1" t="s">
        <v>320</v>
      </c>
      <c r="D152" s="4" t="str">
        <f t="shared" si="2"/>
        <v>3251 STEERING UNIT ▲</v>
      </c>
      <c r="E152" s="29">
        <v>2</v>
      </c>
      <c r="F152" s="29">
        <v>1</v>
      </c>
      <c r="G152" s="29">
        <v>1</v>
      </c>
      <c r="H152" s="29">
        <v>1</v>
      </c>
      <c r="I152" s="29" t="s">
        <v>25</v>
      </c>
      <c r="J152" s="29" t="s">
        <v>25</v>
      </c>
      <c r="K152" s="20" t="s">
        <v>321</v>
      </c>
      <c r="L152" s="28" t="s">
        <v>322</v>
      </c>
    </row>
    <row r="153" spans="1:12" ht="43.2" x14ac:dyDescent="0.3">
      <c r="A153" t="s">
        <v>262</v>
      </c>
      <c r="B153" s="1">
        <v>3252</v>
      </c>
      <c r="C153" s="1" t="s">
        <v>323</v>
      </c>
      <c r="D153" s="4" t="str">
        <f t="shared" si="2"/>
        <v>3252 SHIMMY DAMPER ▲</v>
      </c>
      <c r="E153" s="29">
        <v>2</v>
      </c>
      <c r="F153" s="29">
        <v>1</v>
      </c>
      <c r="G153" s="29">
        <v>2</v>
      </c>
      <c r="H153" s="29">
        <v>2</v>
      </c>
      <c r="I153" s="29" t="s">
        <v>25</v>
      </c>
      <c r="J153" s="29" t="s">
        <v>25</v>
      </c>
      <c r="K153" s="20" t="s">
        <v>324</v>
      </c>
      <c r="L153" s="28" t="s">
        <v>325</v>
      </c>
    </row>
    <row r="154" spans="1:12" ht="115.2" x14ac:dyDescent="0.3">
      <c r="A154" t="s">
        <v>262</v>
      </c>
      <c r="B154" s="1">
        <v>3260</v>
      </c>
      <c r="C154" s="1" t="s">
        <v>326</v>
      </c>
      <c r="D154" s="4" t="str">
        <f t="shared" si="2"/>
        <v>3260 LANDING GEAR POSITION &amp; WARNING ▲</v>
      </c>
      <c r="E154" s="29">
        <v>2</v>
      </c>
      <c r="F154" s="29">
        <v>1</v>
      </c>
      <c r="G154" s="29">
        <v>1</v>
      </c>
      <c r="H154" s="29">
        <v>1</v>
      </c>
      <c r="I154" s="29" t="s">
        <v>25</v>
      </c>
      <c r="J154" s="29" t="s">
        <v>25</v>
      </c>
      <c r="K154" s="20" t="s">
        <v>327</v>
      </c>
      <c r="L154" s="28" t="s">
        <v>328</v>
      </c>
    </row>
    <row r="155" spans="1:12" ht="158.4" x14ac:dyDescent="0.3">
      <c r="A155" t="s">
        <v>262</v>
      </c>
      <c r="B155" s="1">
        <v>3270</v>
      </c>
      <c r="C155" s="1" t="s">
        <v>329</v>
      </c>
      <c r="D155" s="4" t="str">
        <f t="shared" si="2"/>
        <v>3270 AUXILIARY GEAR (TAIL SKID) ▲</v>
      </c>
      <c r="E155" s="29">
        <v>2</v>
      </c>
      <c r="F155" s="29">
        <v>1</v>
      </c>
      <c r="G155" s="29">
        <v>1</v>
      </c>
      <c r="H155" s="29">
        <v>1</v>
      </c>
      <c r="I155" s="29" t="s">
        <v>25</v>
      </c>
      <c r="J155" s="29" t="s">
        <v>25</v>
      </c>
      <c r="K155" s="20" t="s">
        <v>330</v>
      </c>
      <c r="L155" s="28" t="s">
        <v>331</v>
      </c>
    </row>
    <row r="156" spans="1:12" ht="46.8" x14ac:dyDescent="0.3">
      <c r="A156" t="s">
        <v>262</v>
      </c>
      <c r="B156" s="1">
        <v>3297</v>
      </c>
      <c r="C156" s="1" t="s">
        <v>332</v>
      </c>
      <c r="D156" s="4" t="str">
        <f t="shared" si="2"/>
        <v>3297 LANDING GEAR SYSTEM WIRING</v>
      </c>
      <c r="E156" s="29">
        <v>1</v>
      </c>
      <c r="F156" s="29">
        <v>1</v>
      </c>
      <c r="G156" s="29">
        <v>1</v>
      </c>
      <c r="H156" s="29">
        <v>1</v>
      </c>
      <c r="I156" s="29" t="s">
        <v>25</v>
      </c>
      <c r="J156" s="29" t="s">
        <v>25</v>
      </c>
      <c r="K156" s="20" t="s">
        <v>333</v>
      </c>
      <c r="L156" s="28" t="str">
        <f>""</f>
        <v/>
      </c>
    </row>
    <row r="157" spans="1:12" ht="31.2" x14ac:dyDescent="0.3">
      <c r="A157" t="s">
        <v>262</v>
      </c>
      <c r="B157" s="1">
        <v>32</v>
      </c>
      <c r="C157" s="1" t="s">
        <v>48</v>
      </c>
      <c r="D157" s="4" t="str">
        <f t="shared" si="2"/>
        <v>32 SPECIAL CONDITION</v>
      </c>
      <c r="E157" s="29">
        <v>1</v>
      </c>
      <c r="F157" s="29" t="s">
        <v>25</v>
      </c>
      <c r="G157" s="29" t="s">
        <v>25</v>
      </c>
      <c r="H157" s="29" t="s">
        <v>25</v>
      </c>
      <c r="I157" s="29" t="s">
        <v>25</v>
      </c>
      <c r="J157" s="29" t="s">
        <v>25</v>
      </c>
      <c r="K157" s="22" t="s">
        <v>12</v>
      </c>
      <c r="L157" s="28" t="str">
        <f>""</f>
        <v/>
      </c>
    </row>
    <row r="158" spans="1:12" ht="46.8" x14ac:dyDescent="0.3">
      <c r="A158" t="s">
        <v>262</v>
      </c>
      <c r="B158" s="1">
        <v>32</v>
      </c>
      <c r="C158" s="1" t="s">
        <v>49</v>
      </c>
      <c r="D158" s="4" t="str">
        <f t="shared" si="2"/>
        <v>32 EQUIVALENT LEVEL OF SAFETY (ELOS)</v>
      </c>
      <c r="E158" s="29">
        <v>1</v>
      </c>
      <c r="F158" s="29" t="s">
        <v>25</v>
      </c>
      <c r="G158" s="29" t="s">
        <v>25</v>
      </c>
      <c r="H158" s="29" t="s">
        <v>25</v>
      </c>
      <c r="I158" s="29" t="s">
        <v>25</v>
      </c>
      <c r="J158" s="29" t="s">
        <v>25</v>
      </c>
      <c r="K158" s="22" t="s">
        <v>12</v>
      </c>
      <c r="L158" s="28" t="str">
        <f>""</f>
        <v/>
      </c>
    </row>
    <row r="159" spans="1:12" ht="124.8" x14ac:dyDescent="0.3">
      <c r="A159" t="s">
        <v>262</v>
      </c>
      <c r="B159" s="1">
        <v>32</v>
      </c>
      <c r="C159" s="1" t="s">
        <v>1003</v>
      </c>
      <c r="D159" s="4" t="str">
        <f t="shared" si="2"/>
        <v>32 SPECIAL PROCESSES**</v>
      </c>
      <c r="E159" s="29" t="s">
        <v>12</v>
      </c>
      <c r="F159" s="29" t="s">
        <v>25</v>
      </c>
      <c r="G159" s="29" t="s">
        <v>25</v>
      </c>
      <c r="H159" s="29" t="s">
        <v>25</v>
      </c>
      <c r="I159" s="29" t="s">
        <v>25</v>
      </c>
      <c r="J159" s="29" t="s">
        <v>25</v>
      </c>
      <c r="K159" s="39" t="s">
        <v>1004</v>
      </c>
      <c r="L159" s="28" t="str">
        <f>""</f>
        <v/>
      </c>
    </row>
    <row r="160" spans="1:12" ht="201.6" x14ac:dyDescent="0.3">
      <c r="A160" t="s">
        <v>334</v>
      </c>
      <c r="B160" s="1">
        <v>3400</v>
      </c>
      <c r="C160" s="1" t="s">
        <v>335</v>
      </c>
      <c r="D160" s="4" t="str">
        <f t="shared" si="2"/>
        <v>3400 NAVIGATION SYSTEM</v>
      </c>
      <c r="E160" s="29">
        <v>2</v>
      </c>
      <c r="F160" s="29">
        <v>1</v>
      </c>
      <c r="G160" s="29">
        <v>2</v>
      </c>
      <c r="H160" s="29">
        <v>1</v>
      </c>
      <c r="I160" s="29" t="s">
        <v>25</v>
      </c>
      <c r="J160" s="29" t="s">
        <v>25</v>
      </c>
      <c r="K160" s="20" t="s">
        <v>336</v>
      </c>
      <c r="L160" s="28" t="str">
        <f>""</f>
        <v/>
      </c>
    </row>
    <row r="161" spans="1:12" ht="46.8" x14ac:dyDescent="0.3">
      <c r="A161" t="s">
        <v>334</v>
      </c>
      <c r="B161" s="1">
        <v>3410</v>
      </c>
      <c r="C161" s="1" t="s">
        <v>337</v>
      </c>
      <c r="D161" s="4" t="str">
        <f t="shared" si="2"/>
        <v>3410 FLIGHT ENVIRONMENT DATA</v>
      </c>
      <c r="E161" s="29">
        <v>2</v>
      </c>
      <c r="F161" s="29">
        <v>1</v>
      </c>
      <c r="G161" s="29">
        <v>2</v>
      </c>
      <c r="H161" s="29">
        <v>1</v>
      </c>
      <c r="I161" s="29" t="s">
        <v>25</v>
      </c>
      <c r="J161" s="29" t="s">
        <v>25</v>
      </c>
      <c r="K161" s="20" t="s">
        <v>338</v>
      </c>
      <c r="L161" s="28" t="str">
        <f>""</f>
        <v/>
      </c>
    </row>
    <row r="162" spans="1:12" ht="172.8" x14ac:dyDescent="0.3">
      <c r="A162" t="s">
        <v>334</v>
      </c>
      <c r="B162" s="1">
        <v>3411</v>
      </c>
      <c r="C162" s="1" t="s">
        <v>339</v>
      </c>
      <c r="D162" s="4" t="str">
        <f t="shared" si="2"/>
        <v>3411 PITOT/STATIC SYSTEM</v>
      </c>
      <c r="E162" s="29">
        <v>1</v>
      </c>
      <c r="F162" s="29">
        <v>1</v>
      </c>
      <c r="G162" s="29">
        <v>2</v>
      </c>
      <c r="H162" s="29">
        <v>1</v>
      </c>
      <c r="I162" s="29" t="s">
        <v>25</v>
      </c>
      <c r="J162" s="29" t="s">
        <v>25</v>
      </c>
      <c r="K162" s="20" t="s">
        <v>340</v>
      </c>
      <c r="L162" s="28" t="str">
        <f>""</f>
        <v/>
      </c>
    </row>
    <row r="163" spans="1:12" ht="129.6" x14ac:dyDescent="0.3">
      <c r="A163" t="s">
        <v>334</v>
      </c>
      <c r="B163" s="1">
        <v>3412</v>
      </c>
      <c r="C163" s="1" t="s">
        <v>341</v>
      </c>
      <c r="D163" s="4" t="str">
        <f t="shared" si="2"/>
        <v>3412 OUTSIDE AIR TEMPERATURE IND./SENSOR</v>
      </c>
      <c r="E163" s="29">
        <v>2</v>
      </c>
      <c r="F163" s="29">
        <v>1</v>
      </c>
      <c r="G163" s="29">
        <v>2</v>
      </c>
      <c r="H163" s="29">
        <v>1</v>
      </c>
      <c r="I163" s="29" t="s">
        <v>25</v>
      </c>
      <c r="J163" s="29" t="s">
        <v>25</v>
      </c>
      <c r="K163" s="20" t="s">
        <v>342</v>
      </c>
      <c r="L163" s="28" t="str">
        <f>""</f>
        <v/>
      </c>
    </row>
    <row r="164" spans="1:12" ht="86.4" x14ac:dyDescent="0.3">
      <c r="A164" t="s">
        <v>334</v>
      </c>
      <c r="B164" s="1">
        <v>3413</v>
      </c>
      <c r="C164" s="1" t="s">
        <v>343</v>
      </c>
      <c r="D164" s="4" t="str">
        <f t="shared" si="2"/>
        <v>3413 RATE OF CLIMB INDICATOR</v>
      </c>
      <c r="E164" s="29">
        <v>2</v>
      </c>
      <c r="F164" s="29">
        <v>2</v>
      </c>
      <c r="G164" s="29">
        <v>2</v>
      </c>
      <c r="H164" s="29">
        <v>2</v>
      </c>
      <c r="I164" s="29" t="s">
        <v>25</v>
      </c>
      <c r="J164" s="29" t="s">
        <v>25</v>
      </c>
      <c r="K164" s="20" t="s">
        <v>344</v>
      </c>
      <c r="L164" s="28" t="str">
        <f>""</f>
        <v/>
      </c>
    </row>
    <row r="165" spans="1:12" ht="57.6" x14ac:dyDescent="0.3">
      <c r="A165" t="s">
        <v>334</v>
      </c>
      <c r="B165" s="1">
        <v>3414</v>
      </c>
      <c r="C165" s="1" t="s">
        <v>345</v>
      </c>
      <c r="D165" s="4" t="str">
        <f t="shared" si="2"/>
        <v>3414 AIRSPEED/MACH INDICATOR ▲</v>
      </c>
      <c r="E165" s="29">
        <v>2</v>
      </c>
      <c r="F165" s="29">
        <v>2</v>
      </c>
      <c r="G165" s="29" t="s">
        <v>25</v>
      </c>
      <c r="H165" s="29" t="s">
        <v>25</v>
      </c>
      <c r="I165" s="29" t="s">
        <v>25</v>
      </c>
      <c r="J165" s="29" t="s">
        <v>25</v>
      </c>
      <c r="K165" s="20" t="s">
        <v>346</v>
      </c>
      <c r="L165" s="28" t="s">
        <v>347</v>
      </c>
    </row>
    <row r="166" spans="1:12" ht="100.8" x14ac:dyDescent="0.3">
      <c r="A166" t="s">
        <v>334</v>
      </c>
      <c r="B166" s="1">
        <v>3415</v>
      </c>
      <c r="C166" s="1" t="s">
        <v>348</v>
      </c>
      <c r="D166" s="4" t="str">
        <f t="shared" si="2"/>
        <v>3415 HIGH SPEED WARNING ▲</v>
      </c>
      <c r="E166" s="29">
        <v>1</v>
      </c>
      <c r="F166" s="29">
        <v>2</v>
      </c>
      <c r="G166" s="29" t="s">
        <v>25</v>
      </c>
      <c r="H166" s="29" t="s">
        <v>25</v>
      </c>
      <c r="I166" s="29" t="s">
        <v>25</v>
      </c>
      <c r="J166" s="29" t="s">
        <v>25</v>
      </c>
      <c r="K166" s="20" t="s">
        <v>349</v>
      </c>
      <c r="L166" s="28" t="s">
        <v>350</v>
      </c>
    </row>
    <row r="167" spans="1:12" ht="115.2" x14ac:dyDescent="0.3">
      <c r="A167" t="s">
        <v>334</v>
      </c>
      <c r="B167" s="1">
        <v>3416</v>
      </c>
      <c r="C167" s="1" t="s">
        <v>351</v>
      </c>
      <c r="D167" s="4" t="str">
        <f t="shared" si="2"/>
        <v>3416 ALTIMETER, BAROMETRIC/ ENCODER ▲</v>
      </c>
      <c r="E167" s="29">
        <v>2</v>
      </c>
      <c r="F167" s="29">
        <v>1</v>
      </c>
      <c r="G167" s="29">
        <v>2</v>
      </c>
      <c r="H167" s="29">
        <v>1</v>
      </c>
      <c r="I167" s="29" t="s">
        <v>25</v>
      </c>
      <c r="J167" s="29" t="s">
        <v>25</v>
      </c>
      <c r="K167" s="20" t="s">
        <v>352</v>
      </c>
      <c r="L167" s="28" t="s">
        <v>353</v>
      </c>
    </row>
    <row r="168" spans="1:12" ht="115.2" x14ac:dyDescent="0.3">
      <c r="A168" t="s">
        <v>334</v>
      </c>
      <c r="B168" s="1">
        <v>3417</v>
      </c>
      <c r="C168" s="1" t="s">
        <v>354</v>
      </c>
      <c r="D168" s="4" t="str">
        <f t="shared" si="2"/>
        <v>3417 AIR DATA COMPUTER ▲</v>
      </c>
      <c r="E168" s="29">
        <v>1</v>
      </c>
      <c r="F168" s="29">
        <v>1</v>
      </c>
      <c r="G168" s="29">
        <v>1</v>
      </c>
      <c r="H168" s="29">
        <v>1</v>
      </c>
      <c r="I168" s="29" t="s">
        <v>25</v>
      </c>
      <c r="J168" s="29" t="s">
        <v>25</v>
      </c>
      <c r="K168" s="20" t="s">
        <v>355</v>
      </c>
      <c r="L168" s="28" t="s">
        <v>356</v>
      </c>
    </row>
    <row r="169" spans="1:12" ht="129.6" x14ac:dyDescent="0.3">
      <c r="A169" t="s">
        <v>334</v>
      </c>
      <c r="B169" s="1">
        <v>3418</v>
      </c>
      <c r="C169" s="1" t="s">
        <v>357</v>
      </c>
      <c r="D169" s="4" t="str">
        <f t="shared" si="2"/>
        <v>3418 STALL WARNING SYSTEM ▲</v>
      </c>
      <c r="E169" s="29">
        <v>1</v>
      </c>
      <c r="F169" s="29">
        <v>2</v>
      </c>
      <c r="G169" s="29">
        <v>2</v>
      </c>
      <c r="H169" s="29" t="s">
        <v>25</v>
      </c>
      <c r="I169" s="29" t="s">
        <v>25</v>
      </c>
      <c r="J169" s="29" t="s">
        <v>25</v>
      </c>
      <c r="K169" s="20" t="s">
        <v>358</v>
      </c>
      <c r="L169" s="28" t="s">
        <v>350</v>
      </c>
    </row>
    <row r="170" spans="1:12" ht="115.2" x14ac:dyDescent="0.3">
      <c r="A170" t="s">
        <v>334</v>
      </c>
      <c r="B170" s="1">
        <v>3420</v>
      </c>
      <c r="C170" s="1" t="s">
        <v>359</v>
      </c>
      <c r="D170" s="4" t="str">
        <f t="shared" si="2"/>
        <v>3420 ATTITUDE &amp; DIRECTION DATA SYSTEM</v>
      </c>
      <c r="E170" s="29">
        <v>2</v>
      </c>
      <c r="F170" s="29">
        <v>1</v>
      </c>
      <c r="G170" s="29">
        <v>1</v>
      </c>
      <c r="H170" s="29">
        <v>1</v>
      </c>
      <c r="I170" s="29" t="s">
        <v>25</v>
      </c>
      <c r="J170" s="29" t="s">
        <v>25</v>
      </c>
      <c r="K170" s="20" t="s">
        <v>360</v>
      </c>
      <c r="L170" s="28" t="str">
        <f>""</f>
        <v/>
      </c>
    </row>
    <row r="171" spans="1:12" ht="129.6" x14ac:dyDescent="0.3">
      <c r="A171" t="s">
        <v>334</v>
      </c>
      <c r="B171" s="1">
        <v>3421</v>
      </c>
      <c r="C171" s="1" t="s">
        <v>361</v>
      </c>
      <c r="D171" s="4" t="str">
        <f t="shared" si="2"/>
        <v>3421 ATTITUDE GYRO &amp; IND. SYSTEM ▲</v>
      </c>
      <c r="E171" s="29">
        <v>2</v>
      </c>
      <c r="F171" s="29">
        <v>1</v>
      </c>
      <c r="G171" s="29">
        <v>1</v>
      </c>
      <c r="H171" s="29">
        <v>1</v>
      </c>
      <c r="I171" s="29" t="s">
        <v>25</v>
      </c>
      <c r="J171" s="29" t="s">
        <v>25</v>
      </c>
      <c r="K171" s="20" t="s">
        <v>362</v>
      </c>
      <c r="L171" s="28" t="s">
        <v>363</v>
      </c>
    </row>
    <row r="172" spans="1:12" ht="129.6" x14ac:dyDescent="0.3">
      <c r="A172" t="s">
        <v>334</v>
      </c>
      <c r="B172" s="1">
        <v>3422</v>
      </c>
      <c r="C172" s="1" t="s">
        <v>364</v>
      </c>
      <c r="D172" s="4" t="str">
        <f t="shared" si="2"/>
        <v>3422 DIRECTIONAL GYRO &amp; IND. SYSTEM ▲</v>
      </c>
      <c r="E172" s="29">
        <v>2</v>
      </c>
      <c r="F172" s="29">
        <v>1</v>
      </c>
      <c r="G172" s="29">
        <v>2</v>
      </c>
      <c r="H172" s="29">
        <v>1</v>
      </c>
      <c r="I172" s="29" t="s">
        <v>25</v>
      </c>
      <c r="J172" s="29" t="s">
        <v>25</v>
      </c>
      <c r="K172" s="20" t="s">
        <v>365</v>
      </c>
      <c r="L172" s="28" t="s">
        <v>366</v>
      </c>
    </row>
    <row r="173" spans="1:12" ht="72" x14ac:dyDescent="0.3">
      <c r="A173" t="s">
        <v>334</v>
      </c>
      <c r="B173" s="1">
        <v>3423</v>
      </c>
      <c r="C173" s="1" t="s">
        <v>367</v>
      </c>
      <c r="D173" s="4" t="str">
        <f t="shared" si="2"/>
        <v>3423 MAGNETIC COMPASS</v>
      </c>
      <c r="E173" s="29">
        <v>2</v>
      </c>
      <c r="F173" s="29">
        <v>1</v>
      </c>
      <c r="G173" s="29">
        <v>2</v>
      </c>
      <c r="H173" s="29">
        <v>1</v>
      </c>
      <c r="I173" s="29" t="s">
        <v>25</v>
      </c>
      <c r="J173" s="29" t="s">
        <v>25</v>
      </c>
      <c r="K173" s="20" t="s">
        <v>368</v>
      </c>
      <c r="L173" s="28" t="str">
        <f>""</f>
        <v/>
      </c>
    </row>
    <row r="174" spans="1:12" ht="62.4" x14ac:dyDescent="0.3">
      <c r="A174" t="s">
        <v>334</v>
      </c>
      <c r="B174" s="1">
        <v>3424</v>
      </c>
      <c r="C174" s="1" t="s">
        <v>369</v>
      </c>
      <c r="D174" s="4" t="str">
        <f t="shared" si="2"/>
        <v>3424 TURN AND BANK/RATE OF TURN INDICATOR</v>
      </c>
      <c r="E174" s="29">
        <v>2</v>
      </c>
      <c r="F174" s="29">
        <v>2</v>
      </c>
      <c r="G174" s="29">
        <v>2</v>
      </c>
      <c r="H174" s="29">
        <v>2</v>
      </c>
      <c r="I174" s="29" t="s">
        <v>25</v>
      </c>
      <c r="J174" s="29" t="s">
        <v>25</v>
      </c>
      <c r="K174" s="20" t="s">
        <v>370</v>
      </c>
      <c r="L174" s="28" t="str">
        <f>""</f>
        <v/>
      </c>
    </row>
    <row r="175" spans="1:12" ht="345.6" x14ac:dyDescent="0.3">
      <c r="A175" t="s">
        <v>334</v>
      </c>
      <c r="B175" s="1">
        <v>3425</v>
      </c>
      <c r="C175" s="1" t="s">
        <v>371</v>
      </c>
      <c r="D175" s="4" t="str">
        <f t="shared" si="2"/>
        <v>3425 INTEGRATED FLIGHT DIRECTOR SYSTEM</v>
      </c>
      <c r="E175" s="29">
        <v>2</v>
      </c>
      <c r="F175" s="29">
        <v>1</v>
      </c>
      <c r="G175" s="29">
        <v>2</v>
      </c>
      <c r="H175" s="29">
        <v>1</v>
      </c>
      <c r="I175" s="29" t="s">
        <v>25</v>
      </c>
      <c r="J175" s="29" t="s">
        <v>25</v>
      </c>
      <c r="K175" s="20" t="s">
        <v>372</v>
      </c>
      <c r="L175" s="28" t="str">
        <f>""</f>
        <v/>
      </c>
    </row>
    <row r="176" spans="1:12" ht="57.6" x14ac:dyDescent="0.3">
      <c r="A176" t="s">
        <v>334</v>
      </c>
      <c r="B176" s="1">
        <v>3430</v>
      </c>
      <c r="C176" s="1" t="s">
        <v>373</v>
      </c>
      <c r="D176" s="4" t="str">
        <f t="shared" si="2"/>
        <v>3430 LANDING &amp; TAXI AIDS</v>
      </c>
      <c r="E176" s="29">
        <v>2</v>
      </c>
      <c r="F176" s="29">
        <v>1</v>
      </c>
      <c r="G176" s="29">
        <v>2</v>
      </c>
      <c r="H176" s="29">
        <v>1</v>
      </c>
      <c r="I176" s="29" t="s">
        <v>25</v>
      </c>
      <c r="J176" s="29" t="s">
        <v>25</v>
      </c>
      <c r="K176" s="20" t="s">
        <v>374</v>
      </c>
      <c r="L176" s="28" t="str">
        <f>""</f>
        <v/>
      </c>
    </row>
    <row r="177" spans="1:12" ht="100.8" x14ac:dyDescent="0.3">
      <c r="A177" t="s">
        <v>334</v>
      </c>
      <c r="B177" s="1">
        <v>3431</v>
      </c>
      <c r="C177" s="1" t="s">
        <v>375</v>
      </c>
      <c r="D177" s="4" t="str">
        <f t="shared" si="2"/>
        <v>3431 LOCALIZER / VOR SYSTEM</v>
      </c>
      <c r="E177" s="29">
        <v>2</v>
      </c>
      <c r="F177" s="29">
        <v>1</v>
      </c>
      <c r="G177" s="29">
        <v>2</v>
      </c>
      <c r="H177" s="29">
        <v>1</v>
      </c>
      <c r="I177" s="29" t="s">
        <v>25</v>
      </c>
      <c r="J177" s="29" t="s">
        <v>25</v>
      </c>
      <c r="K177" s="20" t="s">
        <v>376</v>
      </c>
      <c r="L177" s="28" t="str">
        <f>""</f>
        <v/>
      </c>
    </row>
    <row r="178" spans="1:12" ht="115.2" x14ac:dyDescent="0.3">
      <c r="A178" t="s">
        <v>334</v>
      </c>
      <c r="B178" s="1">
        <v>3432</v>
      </c>
      <c r="C178" s="1" t="s">
        <v>377</v>
      </c>
      <c r="D178" s="4" t="str">
        <f t="shared" si="2"/>
        <v>3432 GLIDE SLOPE SYSTEM</v>
      </c>
      <c r="E178" s="29">
        <v>1</v>
      </c>
      <c r="F178" s="29">
        <v>1</v>
      </c>
      <c r="G178" s="29">
        <v>2</v>
      </c>
      <c r="H178" s="29">
        <v>1</v>
      </c>
      <c r="I178" s="29" t="s">
        <v>25</v>
      </c>
      <c r="J178" s="29" t="s">
        <v>25</v>
      </c>
      <c r="K178" s="20" t="s">
        <v>378</v>
      </c>
      <c r="L178" s="28" t="str">
        <f>""</f>
        <v/>
      </c>
    </row>
    <row r="179" spans="1:12" ht="86.4" x14ac:dyDescent="0.3">
      <c r="A179" t="s">
        <v>334</v>
      </c>
      <c r="B179" s="1">
        <v>3433</v>
      </c>
      <c r="C179" s="1" t="s">
        <v>379</v>
      </c>
      <c r="D179" s="4" t="str">
        <f t="shared" si="2"/>
        <v>3433 MICROWAVE LANDING SYSTEM</v>
      </c>
      <c r="E179" s="29">
        <v>2</v>
      </c>
      <c r="F179" s="29">
        <v>1</v>
      </c>
      <c r="G179" s="29">
        <v>1</v>
      </c>
      <c r="H179" s="29">
        <v>1</v>
      </c>
      <c r="I179" s="29" t="s">
        <v>25</v>
      </c>
      <c r="J179" s="29" t="s">
        <v>25</v>
      </c>
      <c r="K179" s="20" t="s">
        <v>380</v>
      </c>
      <c r="L179" s="28" t="str">
        <f>""</f>
        <v/>
      </c>
    </row>
    <row r="180" spans="1:12" ht="158.4" x14ac:dyDescent="0.3">
      <c r="A180" t="s">
        <v>334</v>
      </c>
      <c r="B180" s="1">
        <v>3434</v>
      </c>
      <c r="C180" s="1" t="s">
        <v>381</v>
      </c>
      <c r="D180" s="4" t="str">
        <f t="shared" si="2"/>
        <v>3434 MARKER BEACON SYSTEM</v>
      </c>
      <c r="E180" s="29">
        <v>2</v>
      </c>
      <c r="F180" s="29">
        <v>2</v>
      </c>
      <c r="G180" s="29">
        <v>2</v>
      </c>
      <c r="H180" s="29">
        <v>2</v>
      </c>
      <c r="I180" s="29" t="s">
        <v>25</v>
      </c>
      <c r="J180" s="29" t="s">
        <v>25</v>
      </c>
      <c r="K180" s="20" t="s">
        <v>382</v>
      </c>
      <c r="L180" s="28" t="str">
        <f>""</f>
        <v/>
      </c>
    </row>
    <row r="181" spans="1:12" ht="115.2" x14ac:dyDescent="0.3">
      <c r="A181" t="s">
        <v>334</v>
      </c>
      <c r="B181" s="1">
        <v>3435</v>
      </c>
      <c r="C181" s="1" t="s">
        <v>383</v>
      </c>
      <c r="D181" s="4" t="str">
        <f t="shared" si="2"/>
        <v>3435 HEADS UP DISPLAY SYSTEM</v>
      </c>
      <c r="E181" s="29">
        <v>2</v>
      </c>
      <c r="F181" s="29">
        <v>1</v>
      </c>
      <c r="G181" s="29">
        <v>2</v>
      </c>
      <c r="H181" s="29">
        <v>1</v>
      </c>
      <c r="I181" s="29" t="s">
        <v>25</v>
      </c>
      <c r="J181" s="29" t="s">
        <v>25</v>
      </c>
      <c r="K181" s="20" t="s">
        <v>384</v>
      </c>
      <c r="L181" s="28" t="str">
        <f>""</f>
        <v/>
      </c>
    </row>
    <row r="182" spans="1:12" ht="115.2" x14ac:dyDescent="0.3">
      <c r="A182" t="s">
        <v>334</v>
      </c>
      <c r="B182" s="1">
        <v>3436</v>
      </c>
      <c r="C182" s="1" t="s">
        <v>385</v>
      </c>
      <c r="D182" s="4" t="str">
        <f t="shared" si="2"/>
        <v>3436 WIND SHEAR DETECTION SYSTEM</v>
      </c>
      <c r="E182" s="29">
        <v>2</v>
      </c>
      <c r="F182" s="29">
        <v>1</v>
      </c>
      <c r="G182" s="29">
        <v>2</v>
      </c>
      <c r="H182" s="29">
        <v>1</v>
      </c>
      <c r="I182" s="29" t="s">
        <v>25</v>
      </c>
      <c r="J182" s="29" t="s">
        <v>25</v>
      </c>
      <c r="K182" s="20" t="s">
        <v>386</v>
      </c>
      <c r="L182" s="28" t="str">
        <f>""</f>
        <v/>
      </c>
    </row>
    <row r="183" spans="1:12" ht="129.6" x14ac:dyDescent="0.3">
      <c r="A183" t="s">
        <v>334</v>
      </c>
      <c r="B183" s="1">
        <v>3440</v>
      </c>
      <c r="C183" s="1" t="s">
        <v>387</v>
      </c>
      <c r="D183" s="4" t="str">
        <f t="shared" si="2"/>
        <v>3440 INDEPENDENT POS. DETERMINING SYSTEM</v>
      </c>
      <c r="E183" s="29">
        <v>2</v>
      </c>
      <c r="F183" s="29">
        <v>1</v>
      </c>
      <c r="G183" s="29">
        <v>2</v>
      </c>
      <c r="H183" s="29">
        <v>1</v>
      </c>
      <c r="I183" s="29" t="s">
        <v>25</v>
      </c>
      <c r="J183" s="29" t="s">
        <v>25</v>
      </c>
      <c r="K183" s="20" t="s">
        <v>388</v>
      </c>
      <c r="L183" s="28" t="str">
        <f>""</f>
        <v/>
      </c>
    </row>
    <row r="184" spans="1:12" ht="230.4" x14ac:dyDescent="0.3">
      <c r="A184" t="s">
        <v>334</v>
      </c>
      <c r="B184" s="1">
        <v>3441</v>
      </c>
      <c r="C184" s="1" t="s">
        <v>389</v>
      </c>
      <c r="D184" s="4" t="str">
        <f t="shared" si="2"/>
        <v>3441 INERTIAL GUIDANCE SYSTEM</v>
      </c>
      <c r="E184" s="29">
        <v>2</v>
      </c>
      <c r="F184" s="29">
        <v>1</v>
      </c>
      <c r="G184" s="29">
        <v>2</v>
      </c>
      <c r="H184" s="29">
        <v>1</v>
      </c>
      <c r="I184" s="29" t="s">
        <v>25</v>
      </c>
      <c r="J184" s="29" t="s">
        <v>25</v>
      </c>
      <c r="K184" s="20" t="s">
        <v>390</v>
      </c>
      <c r="L184" s="28" t="str">
        <f>""</f>
        <v/>
      </c>
    </row>
    <row r="185" spans="1:12" ht="129.6" x14ac:dyDescent="0.3">
      <c r="A185" t="s">
        <v>334</v>
      </c>
      <c r="B185" s="1">
        <v>3442</v>
      </c>
      <c r="C185" s="1" t="s">
        <v>391</v>
      </c>
      <c r="D185" s="4" t="str">
        <f t="shared" si="2"/>
        <v>3442 WEATHER RADAR SYSTEM</v>
      </c>
      <c r="E185" s="29">
        <v>2</v>
      </c>
      <c r="F185" s="29">
        <v>1</v>
      </c>
      <c r="G185" s="29">
        <v>2</v>
      </c>
      <c r="H185" s="29">
        <v>1</v>
      </c>
      <c r="I185" s="29" t="s">
        <v>25</v>
      </c>
      <c r="J185" s="29" t="s">
        <v>25</v>
      </c>
      <c r="K185" s="20" t="s">
        <v>392</v>
      </c>
      <c r="L185" s="28" t="str">
        <f>""</f>
        <v/>
      </c>
    </row>
    <row r="186" spans="1:12" ht="57.6" x14ac:dyDescent="0.3">
      <c r="A186" t="s">
        <v>334</v>
      </c>
      <c r="B186" s="1">
        <v>3443</v>
      </c>
      <c r="C186" s="1" t="s">
        <v>393</v>
      </c>
      <c r="D186" s="4" t="str">
        <f t="shared" si="2"/>
        <v>3443 DOPPLER SYSTEM</v>
      </c>
      <c r="E186" s="29">
        <v>2</v>
      </c>
      <c r="F186" s="29">
        <v>1</v>
      </c>
      <c r="G186" s="29" t="s">
        <v>25</v>
      </c>
      <c r="H186" s="29">
        <v>1</v>
      </c>
      <c r="I186" s="29" t="s">
        <v>25</v>
      </c>
      <c r="J186" s="29" t="s">
        <v>25</v>
      </c>
      <c r="K186" s="20" t="s">
        <v>394</v>
      </c>
      <c r="L186" s="28" t="str">
        <f>""</f>
        <v/>
      </c>
    </row>
    <row r="187" spans="1:12" ht="201.6" x14ac:dyDescent="0.3">
      <c r="A187" t="s">
        <v>334</v>
      </c>
      <c r="B187" s="1">
        <v>3444</v>
      </c>
      <c r="C187" s="1" t="s">
        <v>395</v>
      </c>
      <c r="D187" s="4" t="str">
        <f t="shared" si="2"/>
        <v>3444 GROUND PROXIMITY SYSTEM</v>
      </c>
      <c r="E187" s="29">
        <v>2</v>
      </c>
      <c r="F187" s="29">
        <v>1</v>
      </c>
      <c r="G187" s="29">
        <v>2</v>
      </c>
      <c r="H187" s="29">
        <v>1</v>
      </c>
      <c r="I187" s="29" t="s">
        <v>25</v>
      </c>
      <c r="J187" s="29" t="s">
        <v>25</v>
      </c>
      <c r="K187" s="20" t="s">
        <v>396</v>
      </c>
      <c r="L187" s="28" t="str">
        <f>""</f>
        <v/>
      </c>
    </row>
    <row r="188" spans="1:12" ht="129.6" x14ac:dyDescent="0.3">
      <c r="A188" t="s">
        <v>334</v>
      </c>
      <c r="B188" s="1">
        <v>3445</v>
      </c>
      <c r="C188" s="1" t="s">
        <v>397</v>
      </c>
      <c r="D188" s="4" t="str">
        <f t="shared" si="2"/>
        <v>3445 AIR COLLISION AVOIDANCE SYSTEM (TCAS)</v>
      </c>
      <c r="E188" s="29">
        <v>2</v>
      </c>
      <c r="F188" s="29">
        <v>1</v>
      </c>
      <c r="G188" s="29">
        <v>2</v>
      </c>
      <c r="H188" s="29">
        <v>1</v>
      </c>
      <c r="I188" s="29" t="s">
        <v>25</v>
      </c>
      <c r="J188" s="29" t="s">
        <v>25</v>
      </c>
      <c r="K188" s="20" t="s">
        <v>398</v>
      </c>
      <c r="L188" s="28" t="str">
        <f>""</f>
        <v/>
      </c>
    </row>
    <row r="189" spans="1:12" ht="72" x14ac:dyDescent="0.3">
      <c r="A189" t="s">
        <v>334</v>
      </c>
      <c r="B189" s="1">
        <v>3446</v>
      </c>
      <c r="C189" s="1" t="s">
        <v>399</v>
      </c>
      <c r="D189" s="4" t="str">
        <f t="shared" si="2"/>
        <v>3446 NON RADAR WEATHER SYSTEM</v>
      </c>
      <c r="E189" s="29">
        <v>2</v>
      </c>
      <c r="F189" s="29">
        <v>1</v>
      </c>
      <c r="G189" s="29">
        <v>2</v>
      </c>
      <c r="H189" s="29">
        <v>1</v>
      </c>
      <c r="I189" s="29" t="s">
        <v>25</v>
      </c>
      <c r="J189" s="29" t="s">
        <v>25</v>
      </c>
      <c r="K189" s="20" t="s">
        <v>400</v>
      </c>
      <c r="L189" s="28" t="str">
        <f>""</f>
        <v/>
      </c>
    </row>
    <row r="190" spans="1:12" ht="115.2" x14ac:dyDescent="0.3">
      <c r="A190" t="s">
        <v>334</v>
      </c>
      <c r="B190" s="1">
        <v>3450</v>
      </c>
      <c r="C190" s="1" t="s">
        <v>401</v>
      </c>
      <c r="D190" s="4" t="str">
        <f t="shared" si="2"/>
        <v>3450 DEPENDENT POSITION DETERMINING SYSTEM</v>
      </c>
      <c r="E190" s="29">
        <v>2</v>
      </c>
      <c r="F190" s="29">
        <v>1</v>
      </c>
      <c r="G190" s="29">
        <v>2</v>
      </c>
      <c r="H190" s="29">
        <v>1</v>
      </c>
      <c r="I190" s="29" t="s">
        <v>25</v>
      </c>
      <c r="J190" s="29" t="s">
        <v>25</v>
      </c>
      <c r="K190" s="20" t="s">
        <v>402</v>
      </c>
      <c r="L190" s="28" t="str">
        <f>""</f>
        <v/>
      </c>
    </row>
    <row r="191" spans="1:12" ht="129.6" x14ac:dyDescent="0.3">
      <c r="A191" t="s">
        <v>334</v>
      </c>
      <c r="B191" s="1">
        <v>3451</v>
      </c>
      <c r="C191" s="1" t="s">
        <v>403</v>
      </c>
      <c r="D191" s="4" t="str">
        <f t="shared" si="2"/>
        <v>3451 DME/ TACAN SYSTEM</v>
      </c>
      <c r="E191" s="29">
        <v>2</v>
      </c>
      <c r="F191" s="29">
        <v>1</v>
      </c>
      <c r="G191" s="29">
        <v>2</v>
      </c>
      <c r="H191" s="29">
        <v>1</v>
      </c>
      <c r="I191" s="29" t="s">
        <v>25</v>
      </c>
      <c r="J191" s="29" t="s">
        <v>25</v>
      </c>
      <c r="K191" s="20" t="s">
        <v>404</v>
      </c>
      <c r="L191" s="28" t="str">
        <f>""</f>
        <v/>
      </c>
    </row>
    <row r="192" spans="1:12" ht="100.8" x14ac:dyDescent="0.3">
      <c r="A192" t="s">
        <v>334</v>
      </c>
      <c r="B192" s="1">
        <v>3452</v>
      </c>
      <c r="C192" s="1" t="s">
        <v>405</v>
      </c>
      <c r="D192" s="4" t="str">
        <f t="shared" si="2"/>
        <v>3452 ATC TRANSPONDER SYSTEM</v>
      </c>
      <c r="E192" s="29">
        <v>2</v>
      </c>
      <c r="F192" s="29">
        <v>1</v>
      </c>
      <c r="G192" s="29">
        <v>2</v>
      </c>
      <c r="H192" s="29">
        <v>1</v>
      </c>
      <c r="I192" s="29" t="s">
        <v>25</v>
      </c>
      <c r="J192" s="29" t="s">
        <v>25</v>
      </c>
      <c r="K192" s="20" t="s">
        <v>406</v>
      </c>
      <c r="L192" s="28" t="str">
        <f>""</f>
        <v/>
      </c>
    </row>
    <row r="193" spans="1:12" ht="115.2" x14ac:dyDescent="0.3">
      <c r="A193" t="s">
        <v>334</v>
      </c>
      <c r="B193" s="1">
        <v>3453</v>
      </c>
      <c r="C193" s="1" t="s">
        <v>407</v>
      </c>
      <c r="D193" s="4" t="str">
        <f t="shared" si="2"/>
        <v>3453 LORAN SYSTEM</v>
      </c>
      <c r="E193" s="29">
        <v>1</v>
      </c>
      <c r="F193" s="29">
        <v>1</v>
      </c>
      <c r="G193" s="29">
        <v>2</v>
      </c>
      <c r="H193" s="29">
        <v>1</v>
      </c>
      <c r="I193" s="29" t="s">
        <v>25</v>
      </c>
      <c r="J193" s="29" t="s">
        <v>25</v>
      </c>
      <c r="K193" s="20" t="s">
        <v>408</v>
      </c>
      <c r="L193" s="28" t="str">
        <f>""</f>
        <v/>
      </c>
    </row>
    <row r="194" spans="1:12" ht="115.2" x14ac:dyDescent="0.3">
      <c r="A194" t="s">
        <v>334</v>
      </c>
      <c r="B194" s="1">
        <v>3454</v>
      </c>
      <c r="C194" s="1" t="s">
        <v>409</v>
      </c>
      <c r="D194" s="4" t="str">
        <f t="shared" si="2"/>
        <v>3454 VOR SYSTEM</v>
      </c>
      <c r="E194" s="29">
        <v>1</v>
      </c>
      <c r="F194" s="29">
        <v>1</v>
      </c>
      <c r="G194" s="29">
        <v>2</v>
      </c>
      <c r="H194" s="29">
        <v>1</v>
      </c>
      <c r="I194" s="29" t="s">
        <v>25</v>
      </c>
      <c r="J194" s="29" t="s">
        <v>25</v>
      </c>
      <c r="K194" s="20" t="s">
        <v>410</v>
      </c>
      <c r="L194" s="28" t="str">
        <f>""</f>
        <v/>
      </c>
    </row>
    <row r="195" spans="1:12" ht="100.8" x14ac:dyDescent="0.3">
      <c r="A195" t="s">
        <v>334</v>
      </c>
      <c r="B195" s="1">
        <v>3455</v>
      </c>
      <c r="C195" s="1" t="s">
        <v>411</v>
      </c>
      <c r="D195" s="4" t="str">
        <f t="shared" si="2"/>
        <v>3455 ADF SYSTEM</v>
      </c>
      <c r="E195" s="29">
        <v>2</v>
      </c>
      <c r="F195" s="29">
        <v>1</v>
      </c>
      <c r="G195" s="29">
        <v>2</v>
      </c>
      <c r="H195" s="29">
        <v>1</v>
      </c>
      <c r="I195" s="29" t="s">
        <v>25</v>
      </c>
      <c r="J195" s="29" t="s">
        <v>25</v>
      </c>
      <c r="K195" s="20" t="s">
        <v>412</v>
      </c>
      <c r="L195" s="28" t="str">
        <f>""</f>
        <v/>
      </c>
    </row>
    <row r="196" spans="1:12" ht="129.6" x14ac:dyDescent="0.3">
      <c r="A196" t="s">
        <v>334</v>
      </c>
      <c r="B196" s="1">
        <v>3456</v>
      </c>
      <c r="C196" s="1" t="s">
        <v>413</v>
      </c>
      <c r="D196" s="4" t="str">
        <f t="shared" ref="D196:D264" si="3">B196&amp;" "&amp;C196</f>
        <v>3456 OMEGA NAVIGATION SYSTEM</v>
      </c>
      <c r="E196" s="29">
        <v>2</v>
      </c>
      <c r="F196" s="29">
        <v>1</v>
      </c>
      <c r="G196" s="29">
        <v>2</v>
      </c>
      <c r="H196" s="29">
        <v>1</v>
      </c>
      <c r="I196" s="29" t="s">
        <v>25</v>
      </c>
      <c r="J196" s="29" t="s">
        <v>25</v>
      </c>
      <c r="K196" s="20" t="s">
        <v>414</v>
      </c>
      <c r="L196" s="28" t="str">
        <f>""</f>
        <v/>
      </c>
    </row>
    <row r="197" spans="1:12" ht="144" x14ac:dyDescent="0.3">
      <c r="A197" t="s">
        <v>334</v>
      </c>
      <c r="B197" s="1">
        <v>3457</v>
      </c>
      <c r="C197" s="1" t="s">
        <v>415</v>
      </c>
      <c r="D197" s="4" t="str">
        <f t="shared" si="3"/>
        <v>3457 GLOBAL POSITIONING SYSTEM</v>
      </c>
      <c r="E197" s="29">
        <v>1</v>
      </c>
      <c r="F197" s="29">
        <v>1</v>
      </c>
      <c r="G197" s="29">
        <v>2</v>
      </c>
      <c r="H197" s="29">
        <v>1</v>
      </c>
      <c r="I197" s="29" t="s">
        <v>25</v>
      </c>
      <c r="J197" s="29" t="s">
        <v>25</v>
      </c>
      <c r="K197" s="20" t="s">
        <v>416</v>
      </c>
      <c r="L197" s="28" t="str">
        <f>""</f>
        <v/>
      </c>
    </row>
    <row r="198" spans="1:12" ht="115.2" x14ac:dyDescent="0.3">
      <c r="A198" t="s">
        <v>334</v>
      </c>
      <c r="B198" s="1">
        <v>3460</v>
      </c>
      <c r="C198" s="1" t="s">
        <v>417</v>
      </c>
      <c r="D198" s="4" t="str">
        <f t="shared" si="3"/>
        <v>3460 FLT MANAGEMENT COMPUTING HARDWARE SYSTEM</v>
      </c>
      <c r="E198" s="29">
        <v>2</v>
      </c>
      <c r="F198" s="29">
        <v>1</v>
      </c>
      <c r="G198" s="29">
        <v>2</v>
      </c>
      <c r="H198" s="29">
        <v>1</v>
      </c>
      <c r="I198" s="29" t="s">
        <v>25</v>
      </c>
      <c r="J198" s="29" t="s">
        <v>25</v>
      </c>
      <c r="K198" s="20" t="s">
        <v>418</v>
      </c>
      <c r="L198" s="28" t="str">
        <f>""</f>
        <v/>
      </c>
    </row>
    <row r="199" spans="1:12" ht="78" x14ac:dyDescent="0.3">
      <c r="A199" t="s">
        <v>334</v>
      </c>
      <c r="B199" s="1">
        <v>3461</v>
      </c>
      <c r="C199" s="1" t="s">
        <v>419</v>
      </c>
      <c r="D199" s="4" t="str">
        <f t="shared" si="3"/>
        <v>3461 FLT MANAGEMENT COMPUTING SOFTWARE SYSTEM ▲</v>
      </c>
      <c r="E199" s="29">
        <v>2</v>
      </c>
      <c r="F199" s="29">
        <v>1</v>
      </c>
      <c r="G199" s="29">
        <v>2</v>
      </c>
      <c r="H199" s="29">
        <v>1</v>
      </c>
      <c r="I199" s="29" t="s">
        <v>25</v>
      </c>
      <c r="J199" s="29" t="s">
        <v>25</v>
      </c>
      <c r="K199" s="20" t="s">
        <v>420</v>
      </c>
      <c r="L199" s="28" t="s">
        <v>421</v>
      </c>
    </row>
    <row r="200" spans="1:12" ht="46.8" x14ac:dyDescent="0.3">
      <c r="A200" t="s">
        <v>334</v>
      </c>
      <c r="B200" s="1">
        <v>3497</v>
      </c>
      <c r="C200" s="1" t="s">
        <v>422</v>
      </c>
      <c r="D200" s="4" t="str">
        <f t="shared" si="3"/>
        <v>3497 NAVIGATION SYSTEM WIRING</v>
      </c>
      <c r="E200" s="29">
        <v>2</v>
      </c>
      <c r="F200" s="29">
        <v>1</v>
      </c>
      <c r="G200" s="29">
        <v>2</v>
      </c>
      <c r="H200" s="29">
        <v>1</v>
      </c>
      <c r="I200" s="29" t="s">
        <v>25</v>
      </c>
      <c r="J200" s="29" t="s">
        <v>25</v>
      </c>
      <c r="K200" s="20" t="s">
        <v>423</v>
      </c>
      <c r="L200" s="28" t="str">
        <f>""</f>
        <v/>
      </c>
    </row>
    <row r="201" spans="1:12" ht="31.2" x14ac:dyDescent="0.3">
      <c r="A201" t="s">
        <v>334</v>
      </c>
      <c r="B201" s="1">
        <v>34</v>
      </c>
      <c r="C201" s="1" t="s">
        <v>48</v>
      </c>
      <c r="D201" s="4" t="str">
        <f t="shared" si="3"/>
        <v>34 SPECIAL CONDITION</v>
      </c>
      <c r="E201" s="29">
        <v>1</v>
      </c>
      <c r="F201" s="29" t="s">
        <v>25</v>
      </c>
      <c r="G201" s="29" t="s">
        <v>25</v>
      </c>
      <c r="H201" s="29" t="s">
        <v>25</v>
      </c>
      <c r="I201" s="29" t="s">
        <v>25</v>
      </c>
      <c r="J201" s="29" t="s">
        <v>25</v>
      </c>
      <c r="K201" s="22" t="s">
        <v>12</v>
      </c>
      <c r="L201" s="28" t="str">
        <f>""</f>
        <v/>
      </c>
    </row>
    <row r="202" spans="1:12" ht="46.8" x14ac:dyDescent="0.3">
      <c r="A202" t="s">
        <v>334</v>
      </c>
      <c r="B202" s="1">
        <v>34</v>
      </c>
      <c r="C202" s="1" t="s">
        <v>49</v>
      </c>
      <c r="D202" s="4" t="str">
        <f t="shared" si="3"/>
        <v>34 EQUIVALENT LEVEL OF SAFETY (ELOS)</v>
      </c>
      <c r="E202" s="29">
        <v>1</v>
      </c>
      <c r="F202" s="29" t="s">
        <v>25</v>
      </c>
      <c r="G202" s="29" t="s">
        <v>25</v>
      </c>
      <c r="H202" s="29" t="s">
        <v>25</v>
      </c>
      <c r="I202" s="29" t="s">
        <v>25</v>
      </c>
      <c r="J202" s="29" t="s">
        <v>25</v>
      </c>
      <c r="K202" s="22" t="s">
        <v>12</v>
      </c>
      <c r="L202" s="28" t="str">
        <f>""</f>
        <v/>
      </c>
    </row>
    <row r="203" spans="1:12" ht="124.8" x14ac:dyDescent="0.3">
      <c r="A203" t="s">
        <v>334</v>
      </c>
      <c r="B203" s="1">
        <v>34</v>
      </c>
      <c r="C203" s="1" t="s">
        <v>1003</v>
      </c>
      <c r="D203" s="4" t="str">
        <f t="shared" si="3"/>
        <v>34 SPECIAL PROCESSES**</v>
      </c>
      <c r="E203" s="29" t="s">
        <v>12</v>
      </c>
      <c r="F203" s="29" t="s">
        <v>25</v>
      </c>
      <c r="G203" s="29" t="s">
        <v>25</v>
      </c>
      <c r="H203" s="29" t="s">
        <v>25</v>
      </c>
      <c r="I203" s="29" t="s">
        <v>25</v>
      </c>
      <c r="J203" s="29" t="s">
        <v>25</v>
      </c>
      <c r="K203" s="39" t="s">
        <v>1004</v>
      </c>
      <c r="L203" s="28" t="str">
        <f>""</f>
        <v/>
      </c>
    </row>
    <row r="204" spans="1:12" ht="86.4" x14ac:dyDescent="0.3">
      <c r="A204" t="s">
        <v>424</v>
      </c>
      <c r="B204" s="1">
        <v>3500</v>
      </c>
      <c r="C204" s="1" t="s">
        <v>425</v>
      </c>
      <c r="D204" s="4" t="str">
        <f t="shared" si="3"/>
        <v>3500 OXYGEN SYSTEM</v>
      </c>
      <c r="E204" s="29">
        <v>2</v>
      </c>
      <c r="F204" s="29">
        <v>1</v>
      </c>
      <c r="G204" s="29">
        <v>2</v>
      </c>
      <c r="H204" s="29">
        <v>2</v>
      </c>
      <c r="I204" s="29" t="s">
        <v>25</v>
      </c>
      <c r="J204" s="29" t="s">
        <v>25</v>
      </c>
      <c r="K204" s="20" t="s">
        <v>426</v>
      </c>
      <c r="L204" s="28" t="str">
        <f>""</f>
        <v/>
      </c>
    </row>
    <row r="205" spans="1:12" ht="46.8" x14ac:dyDescent="0.3">
      <c r="A205" t="s">
        <v>424</v>
      </c>
      <c r="B205" s="1">
        <v>3510</v>
      </c>
      <c r="C205" s="1" t="s">
        <v>427</v>
      </c>
      <c r="D205" s="4" t="str">
        <f t="shared" si="3"/>
        <v>3510 CREW OXYGEN SYSTEM</v>
      </c>
      <c r="E205" s="29">
        <v>2</v>
      </c>
      <c r="F205" s="29">
        <v>1</v>
      </c>
      <c r="G205" s="29">
        <v>2</v>
      </c>
      <c r="H205" s="29">
        <v>2</v>
      </c>
      <c r="I205" s="29" t="s">
        <v>25</v>
      </c>
      <c r="J205" s="29" t="s">
        <v>25</v>
      </c>
      <c r="K205" s="20" t="s">
        <v>428</v>
      </c>
      <c r="L205" s="28" t="str">
        <f>""</f>
        <v/>
      </c>
    </row>
    <row r="206" spans="1:12" ht="62.4" x14ac:dyDescent="0.3">
      <c r="A206" t="s">
        <v>424</v>
      </c>
      <c r="B206" s="1">
        <v>3520</v>
      </c>
      <c r="C206" s="1" t="s">
        <v>429</v>
      </c>
      <c r="D206" s="4" t="str">
        <f t="shared" si="3"/>
        <v>3520 PASSENGER OXYGEN SYSTEM</v>
      </c>
      <c r="E206" s="29">
        <v>2</v>
      </c>
      <c r="F206" s="29">
        <v>2</v>
      </c>
      <c r="G206" s="29">
        <v>2</v>
      </c>
      <c r="H206" s="29">
        <v>2</v>
      </c>
      <c r="I206" s="29" t="s">
        <v>25</v>
      </c>
      <c r="J206" s="29" t="s">
        <v>25</v>
      </c>
      <c r="K206" s="20" t="s">
        <v>430</v>
      </c>
      <c r="L206" s="28" t="str">
        <f>""</f>
        <v/>
      </c>
    </row>
    <row r="207" spans="1:12" ht="57.6" x14ac:dyDescent="0.3">
      <c r="A207" t="s">
        <v>424</v>
      </c>
      <c r="B207" s="1">
        <v>3530</v>
      </c>
      <c r="C207" s="1" t="s">
        <v>431</v>
      </c>
      <c r="D207" s="4" t="str">
        <f t="shared" si="3"/>
        <v>3530 PORTABLE OXYGEN SYSTEM</v>
      </c>
      <c r="E207" s="29">
        <v>2</v>
      </c>
      <c r="F207" s="29">
        <v>2</v>
      </c>
      <c r="G207" s="29">
        <v>2</v>
      </c>
      <c r="H207" s="29">
        <v>2</v>
      </c>
      <c r="I207" s="29" t="s">
        <v>25</v>
      </c>
      <c r="J207" s="29" t="s">
        <v>25</v>
      </c>
      <c r="K207" s="20" t="s">
        <v>432</v>
      </c>
      <c r="L207" s="28" t="str">
        <f>""</f>
        <v/>
      </c>
    </row>
    <row r="208" spans="1:12" ht="31.2" x14ac:dyDescent="0.3">
      <c r="A208" t="s">
        <v>424</v>
      </c>
      <c r="B208" s="1">
        <v>3597</v>
      </c>
      <c r="C208" s="1" t="s">
        <v>433</v>
      </c>
      <c r="D208" s="4" t="str">
        <f t="shared" si="3"/>
        <v>3597 OXYGEN SYSTEM WIRING</v>
      </c>
      <c r="E208" s="29">
        <v>2</v>
      </c>
      <c r="F208" s="29">
        <v>1</v>
      </c>
      <c r="G208" s="29">
        <v>2</v>
      </c>
      <c r="H208" s="29">
        <v>2</v>
      </c>
      <c r="I208" s="29" t="s">
        <v>25</v>
      </c>
      <c r="J208" s="29" t="s">
        <v>25</v>
      </c>
      <c r="K208" s="20" t="s">
        <v>434</v>
      </c>
      <c r="L208" s="28" t="str">
        <f>""</f>
        <v/>
      </c>
    </row>
    <row r="209" spans="1:12" ht="31.2" x14ac:dyDescent="0.3">
      <c r="A209" t="s">
        <v>424</v>
      </c>
      <c r="B209" s="1">
        <v>35</v>
      </c>
      <c r="C209" s="1" t="s">
        <v>48</v>
      </c>
      <c r="D209" s="4" t="str">
        <f t="shared" si="3"/>
        <v>35 SPECIAL CONDITION</v>
      </c>
      <c r="E209" s="29">
        <v>1</v>
      </c>
      <c r="F209" s="29" t="s">
        <v>25</v>
      </c>
      <c r="G209" s="29" t="s">
        <v>25</v>
      </c>
      <c r="H209" s="29" t="s">
        <v>25</v>
      </c>
      <c r="I209" s="29" t="s">
        <v>25</v>
      </c>
      <c r="J209" s="29" t="s">
        <v>25</v>
      </c>
      <c r="K209" s="22" t="s">
        <v>12</v>
      </c>
      <c r="L209" s="28" t="str">
        <f>""</f>
        <v/>
      </c>
    </row>
    <row r="210" spans="1:12" ht="46.8" x14ac:dyDescent="0.3">
      <c r="A210" t="s">
        <v>424</v>
      </c>
      <c r="B210" s="1">
        <v>35</v>
      </c>
      <c r="C210" s="1" t="s">
        <v>49</v>
      </c>
      <c r="D210" s="4" t="str">
        <f t="shared" si="3"/>
        <v>35 EQUIVALENT LEVEL OF SAFETY (ELOS)</v>
      </c>
      <c r="E210" s="29">
        <v>1</v>
      </c>
      <c r="F210" s="29" t="s">
        <v>25</v>
      </c>
      <c r="G210" s="29" t="s">
        <v>25</v>
      </c>
      <c r="H210" s="29" t="s">
        <v>25</v>
      </c>
      <c r="I210" s="29" t="s">
        <v>25</v>
      </c>
      <c r="J210" s="29" t="s">
        <v>25</v>
      </c>
      <c r="K210" s="22" t="s">
        <v>12</v>
      </c>
      <c r="L210" s="28" t="str">
        <f>""</f>
        <v/>
      </c>
    </row>
    <row r="211" spans="1:12" ht="124.8" x14ac:dyDescent="0.3">
      <c r="A211" t="s">
        <v>424</v>
      </c>
      <c r="B211" s="1">
        <v>35</v>
      </c>
      <c r="C211" s="1" t="s">
        <v>1003</v>
      </c>
      <c r="D211" s="4" t="str">
        <f t="shared" si="3"/>
        <v>35 SPECIAL PROCESSES**</v>
      </c>
      <c r="E211" s="29" t="s">
        <v>12</v>
      </c>
      <c r="F211" s="29" t="s">
        <v>25</v>
      </c>
      <c r="G211" s="29" t="s">
        <v>25</v>
      </c>
      <c r="H211" s="29" t="s">
        <v>25</v>
      </c>
      <c r="I211" s="29" t="s">
        <v>25</v>
      </c>
      <c r="J211" s="29" t="s">
        <v>25</v>
      </c>
      <c r="K211" s="39" t="s">
        <v>1004</v>
      </c>
      <c r="L211" s="28" t="str">
        <f>""</f>
        <v/>
      </c>
    </row>
    <row r="212" spans="1:12" ht="244.8" x14ac:dyDescent="0.3">
      <c r="A212" t="s">
        <v>435</v>
      </c>
      <c r="B212" s="1">
        <v>4900</v>
      </c>
      <c r="C212" s="1" t="s">
        <v>436</v>
      </c>
      <c r="D212" s="4" t="str">
        <f t="shared" si="3"/>
        <v>4900 AIRBORNE APU SYSTEM</v>
      </c>
      <c r="E212" s="29">
        <v>2</v>
      </c>
      <c r="F212" s="29">
        <v>1</v>
      </c>
      <c r="G212" s="29">
        <v>1</v>
      </c>
      <c r="H212" s="29">
        <v>1</v>
      </c>
      <c r="I212" s="29">
        <v>1</v>
      </c>
      <c r="J212" s="29" t="s">
        <v>25</v>
      </c>
      <c r="K212" s="20" t="s">
        <v>437</v>
      </c>
      <c r="L212" s="28" t="str">
        <f>""</f>
        <v/>
      </c>
    </row>
    <row r="213" spans="1:12" ht="57.6" x14ac:dyDescent="0.3">
      <c r="A213" t="s">
        <v>435</v>
      </c>
      <c r="B213" s="1">
        <v>4910</v>
      </c>
      <c r="C213" s="1" t="s">
        <v>438</v>
      </c>
      <c r="D213" s="4" t="str">
        <f t="shared" si="3"/>
        <v>4910 APU COWLING CONTAINMENT</v>
      </c>
      <c r="E213" s="29">
        <v>2</v>
      </c>
      <c r="F213" s="29">
        <v>2</v>
      </c>
      <c r="G213" s="29">
        <v>2</v>
      </c>
      <c r="H213" s="29">
        <v>2</v>
      </c>
      <c r="I213" s="29">
        <v>2</v>
      </c>
      <c r="J213" s="29" t="s">
        <v>25</v>
      </c>
      <c r="K213" s="20" t="s">
        <v>439</v>
      </c>
      <c r="L213" s="28" t="str">
        <f>""</f>
        <v/>
      </c>
    </row>
    <row r="214" spans="1:12" ht="115.2" x14ac:dyDescent="0.3">
      <c r="A214" t="s">
        <v>435</v>
      </c>
      <c r="B214" s="1">
        <v>4920</v>
      </c>
      <c r="C214" s="1" t="s">
        <v>440</v>
      </c>
      <c r="D214" s="4" t="str">
        <f t="shared" si="3"/>
        <v>4920 APU CORE ENGINE</v>
      </c>
      <c r="E214" s="29">
        <v>2</v>
      </c>
      <c r="F214" s="29">
        <v>1</v>
      </c>
      <c r="G214" s="29">
        <v>2</v>
      </c>
      <c r="H214" s="29">
        <v>2</v>
      </c>
      <c r="I214" s="29">
        <v>1</v>
      </c>
      <c r="J214" s="29" t="s">
        <v>25</v>
      </c>
      <c r="K214" s="20" t="s">
        <v>441</v>
      </c>
      <c r="L214" s="28" t="str">
        <f>""</f>
        <v/>
      </c>
    </row>
    <row r="215" spans="1:12" ht="129.6" x14ac:dyDescent="0.3">
      <c r="A215" t="s">
        <v>435</v>
      </c>
      <c r="B215" s="1">
        <v>4930</v>
      </c>
      <c r="C215" s="1" t="s">
        <v>442</v>
      </c>
      <c r="D215" s="4" t="str">
        <f t="shared" si="3"/>
        <v>4930 APU ENGINE FUEL AND CONTROL</v>
      </c>
      <c r="E215" s="29">
        <v>2</v>
      </c>
      <c r="F215" s="29">
        <v>1</v>
      </c>
      <c r="G215" s="29">
        <v>1</v>
      </c>
      <c r="H215" s="29">
        <v>1</v>
      </c>
      <c r="I215" s="29">
        <v>1</v>
      </c>
      <c r="J215" s="29" t="s">
        <v>25</v>
      </c>
      <c r="K215" s="20" t="s">
        <v>443</v>
      </c>
      <c r="L215" s="28" t="str">
        <f>""</f>
        <v/>
      </c>
    </row>
    <row r="216" spans="1:12" ht="72" x14ac:dyDescent="0.3">
      <c r="A216" t="s">
        <v>435</v>
      </c>
      <c r="B216" s="1">
        <v>4940</v>
      </c>
      <c r="C216" s="1" t="s">
        <v>444</v>
      </c>
      <c r="D216" s="4" t="str">
        <f t="shared" si="3"/>
        <v>4940 APU START/ IGNITION SYSTEM</v>
      </c>
      <c r="E216" s="29">
        <v>2</v>
      </c>
      <c r="F216" s="29">
        <v>1</v>
      </c>
      <c r="G216" s="29">
        <v>2</v>
      </c>
      <c r="H216" s="29">
        <v>2</v>
      </c>
      <c r="I216" s="29">
        <v>2</v>
      </c>
      <c r="J216" s="29" t="s">
        <v>25</v>
      </c>
      <c r="K216" s="20" t="s">
        <v>445</v>
      </c>
      <c r="L216" s="28" t="str">
        <f>""</f>
        <v/>
      </c>
    </row>
    <row r="217" spans="1:12" ht="100.8" x14ac:dyDescent="0.3">
      <c r="A217" t="s">
        <v>435</v>
      </c>
      <c r="B217" s="1">
        <v>4950</v>
      </c>
      <c r="C217" s="1" t="s">
        <v>446</v>
      </c>
      <c r="D217" s="4" t="str">
        <f t="shared" si="3"/>
        <v>4950 APU BLEED AIR SYSTEM</v>
      </c>
      <c r="E217" s="29">
        <v>2</v>
      </c>
      <c r="F217" s="29">
        <v>1</v>
      </c>
      <c r="G217" s="29">
        <v>2</v>
      </c>
      <c r="H217" s="29">
        <v>2</v>
      </c>
      <c r="I217" s="29">
        <v>2</v>
      </c>
      <c r="J217" s="29" t="s">
        <v>25</v>
      </c>
      <c r="K217" s="20" t="s">
        <v>447</v>
      </c>
      <c r="L217" s="28" t="str">
        <f>""</f>
        <v/>
      </c>
    </row>
    <row r="218" spans="1:12" ht="57.6" x14ac:dyDescent="0.3">
      <c r="A218" t="s">
        <v>435</v>
      </c>
      <c r="B218" s="1">
        <v>4960</v>
      </c>
      <c r="C218" s="1" t="s">
        <v>448</v>
      </c>
      <c r="D218" s="4" t="str">
        <f t="shared" si="3"/>
        <v>4960 APU CONTROLS</v>
      </c>
      <c r="E218" s="29">
        <v>2</v>
      </c>
      <c r="F218" s="29">
        <v>1</v>
      </c>
      <c r="G218" s="29">
        <v>2</v>
      </c>
      <c r="H218" s="29">
        <v>2</v>
      </c>
      <c r="I218" s="29">
        <v>2</v>
      </c>
      <c r="J218" s="29" t="s">
        <v>25</v>
      </c>
      <c r="K218" s="20" t="s">
        <v>449</v>
      </c>
      <c r="L218" s="28" t="str">
        <f>""</f>
        <v/>
      </c>
    </row>
    <row r="219" spans="1:12" ht="115.2" x14ac:dyDescent="0.3">
      <c r="A219" t="s">
        <v>435</v>
      </c>
      <c r="B219" s="1">
        <v>4970</v>
      </c>
      <c r="C219" s="1" t="s">
        <v>450</v>
      </c>
      <c r="D219" s="4" t="str">
        <f t="shared" si="3"/>
        <v>4970 APU INDICATING SYSTEM</v>
      </c>
      <c r="E219" s="29">
        <v>2</v>
      </c>
      <c r="F219" s="29">
        <v>2</v>
      </c>
      <c r="G219" s="29">
        <v>2</v>
      </c>
      <c r="H219" s="29">
        <v>2</v>
      </c>
      <c r="I219" s="29">
        <v>2</v>
      </c>
      <c r="J219" s="29" t="s">
        <v>25</v>
      </c>
      <c r="K219" s="20" t="s">
        <v>451</v>
      </c>
      <c r="L219" s="28" t="str">
        <f>""</f>
        <v/>
      </c>
    </row>
    <row r="220" spans="1:12" ht="86.4" x14ac:dyDescent="0.3">
      <c r="A220" t="s">
        <v>435</v>
      </c>
      <c r="B220" s="1">
        <v>4980</v>
      </c>
      <c r="C220" s="1" t="s">
        <v>452</v>
      </c>
      <c r="D220" s="4" t="str">
        <f t="shared" si="3"/>
        <v>4980 APU EXHAUST SYSTEM</v>
      </c>
      <c r="E220" s="29">
        <v>2</v>
      </c>
      <c r="F220" s="29">
        <v>1</v>
      </c>
      <c r="G220" s="29">
        <v>2</v>
      </c>
      <c r="H220" s="29">
        <v>2</v>
      </c>
      <c r="I220" s="29">
        <v>1</v>
      </c>
      <c r="J220" s="29" t="s">
        <v>25</v>
      </c>
      <c r="K220" s="20" t="s">
        <v>453</v>
      </c>
      <c r="L220" s="28" t="str">
        <f>""</f>
        <v/>
      </c>
    </row>
    <row r="221" spans="1:12" ht="43.2" x14ac:dyDescent="0.3">
      <c r="A221" t="s">
        <v>435</v>
      </c>
      <c r="B221" s="1">
        <v>4990</v>
      </c>
      <c r="C221" s="1" t="s">
        <v>454</v>
      </c>
      <c r="D221" s="4" t="str">
        <f t="shared" si="3"/>
        <v>4990 APU OIL SYSTEM</v>
      </c>
      <c r="E221" s="29">
        <v>2</v>
      </c>
      <c r="F221" s="29">
        <v>1</v>
      </c>
      <c r="G221" s="29">
        <v>2</v>
      </c>
      <c r="H221" s="29">
        <v>2</v>
      </c>
      <c r="I221" s="29">
        <v>1</v>
      </c>
      <c r="J221" s="29" t="s">
        <v>25</v>
      </c>
      <c r="K221" s="20" t="s">
        <v>455</v>
      </c>
      <c r="L221" s="28" t="str">
        <f>""</f>
        <v/>
      </c>
    </row>
    <row r="222" spans="1:12" ht="31.2" x14ac:dyDescent="0.3">
      <c r="A222" t="s">
        <v>435</v>
      </c>
      <c r="B222" s="1">
        <v>4997</v>
      </c>
      <c r="C222" s="1" t="s">
        <v>456</v>
      </c>
      <c r="D222" s="4" t="str">
        <f t="shared" si="3"/>
        <v>4997 APU SYSTEM WIRING</v>
      </c>
      <c r="E222" s="29">
        <v>2</v>
      </c>
      <c r="F222" s="29">
        <v>1</v>
      </c>
      <c r="G222" s="29">
        <v>2</v>
      </c>
      <c r="H222" s="29">
        <v>2</v>
      </c>
      <c r="I222" s="29">
        <v>2</v>
      </c>
      <c r="J222" s="29" t="s">
        <v>25</v>
      </c>
      <c r="K222" s="20" t="s">
        <v>457</v>
      </c>
      <c r="L222" s="28" t="str">
        <f>""</f>
        <v/>
      </c>
    </row>
    <row r="223" spans="1:12" ht="31.2" x14ac:dyDescent="0.3">
      <c r="A223" t="s">
        <v>435</v>
      </c>
      <c r="B223" s="1">
        <v>49</v>
      </c>
      <c r="C223" s="1" t="s">
        <v>48</v>
      </c>
      <c r="D223" s="4" t="str">
        <f t="shared" si="3"/>
        <v>49 SPECIAL CONDITION</v>
      </c>
      <c r="E223" s="29">
        <v>1</v>
      </c>
      <c r="F223" s="29" t="s">
        <v>25</v>
      </c>
      <c r="G223" s="29" t="s">
        <v>25</v>
      </c>
      <c r="H223" s="29" t="s">
        <v>25</v>
      </c>
      <c r="I223" s="29" t="s">
        <v>25</v>
      </c>
      <c r="J223" s="29" t="s">
        <v>25</v>
      </c>
      <c r="K223" s="22" t="s">
        <v>12</v>
      </c>
      <c r="L223" s="28" t="str">
        <f>""</f>
        <v/>
      </c>
    </row>
    <row r="224" spans="1:12" ht="46.8" x14ac:dyDescent="0.3">
      <c r="A224" t="s">
        <v>435</v>
      </c>
      <c r="B224" s="1">
        <v>49</v>
      </c>
      <c r="C224" s="1" t="s">
        <v>49</v>
      </c>
      <c r="D224" s="4" t="str">
        <f t="shared" si="3"/>
        <v>49 EQUIVALENT LEVEL OF SAFETY (ELOS)</v>
      </c>
      <c r="E224" s="29">
        <v>1</v>
      </c>
      <c r="F224" s="29" t="s">
        <v>25</v>
      </c>
      <c r="G224" s="29" t="s">
        <v>25</v>
      </c>
      <c r="H224" s="29" t="s">
        <v>25</v>
      </c>
      <c r="I224" s="29" t="s">
        <v>25</v>
      </c>
      <c r="J224" s="29" t="s">
        <v>25</v>
      </c>
      <c r="K224" s="22" t="s">
        <v>12</v>
      </c>
      <c r="L224" s="28" t="str">
        <f>""</f>
        <v/>
      </c>
    </row>
    <row r="225" spans="1:12" ht="124.8" x14ac:dyDescent="0.3">
      <c r="A225" t="s">
        <v>435</v>
      </c>
      <c r="B225" s="1">
        <v>49</v>
      </c>
      <c r="C225" s="1" t="s">
        <v>1003</v>
      </c>
      <c r="D225" s="4" t="str">
        <f t="shared" si="3"/>
        <v>49 SPECIAL PROCESSES**</v>
      </c>
      <c r="E225" s="29" t="s">
        <v>12</v>
      </c>
      <c r="F225" s="29" t="s">
        <v>25</v>
      </c>
      <c r="G225" s="29" t="s">
        <v>25</v>
      </c>
      <c r="H225" s="29" t="s">
        <v>25</v>
      </c>
      <c r="I225" s="29" t="s">
        <v>25</v>
      </c>
      <c r="J225" s="29" t="s">
        <v>25</v>
      </c>
      <c r="K225" s="39" t="s">
        <v>1004</v>
      </c>
      <c r="L225" s="28" t="str">
        <f>""</f>
        <v/>
      </c>
    </row>
    <row r="226" spans="1:12" ht="15.6" x14ac:dyDescent="0.3">
      <c r="A226" t="s">
        <v>458</v>
      </c>
      <c r="B226" s="5">
        <v>5102</v>
      </c>
      <c r="C226" s="1" t="s">
        <v>459</v>
      </c>
      <c r="D226" s="4" t="str">
        <f>B226&amp;" "&amp;C226</f>
        <v>5102 BASKETS</v>
      </c>
      <c r="E226" s="29" t="s">
        <v>25</v>
      </c>
      <c r="F226" s="29" t="s">
        <v>25</v>
      </c>
      <c r="G226" s="29" t="s">
        <v>25</v>
      </c>
      <c r="H226" s="29" t="s">
        <v>25</v>
      </c>
      <c r="I226" s="29" t="s">
        <v>25</v>
      </c>
      <c r="J226" s="29" t="s">
        <v>25</v>
      </c>
      <c r="K226" s="20" t="s">
        <v>460</v>
      </c>
      <c r="L226" s="28" t="str">
        <f>""</f>
        <v/>
      </c>
    </row>
    <row r="227" spans="1:12" ht="31.2" x14ac:dyDescent="0.3">
      <c r="A227" t="s">
        <v>458</v>
      </c>
      <c r="B227" s="5">
        <v>5102</v>
      </c>
      <c r="C227" s="1" t="s">
        <v>461</v>
      </c>
      <c r="D227" s="4" t="str">
        <f>B227&amp;" "&amp;C227</f>
        <v>5102 ENVELOPES</v>
      </c>
      <c r="E227" s="29" t="s">
        <v>25</v>
      </c>
      <c r="F227" s="29" t="s">
        <v>25</v>
      </c>
      <c r="G227" s="29" t="s">
        <v>25</v>
      </c>
      <c r="H227" s="29" t="s">
        <v>25</v>
      </c>
      <c r="I227" s="29" t="s">
        <v>25</v>
      </c>
      <c r="J227" s="29" t="s">
        <v>25</v>
      </c>
      <c r="K227" s="20" t="s">
        <v>460</v>
      </c>
      <c r="L227" s="28" t="str">
        <f>""</f>
        <v/>
      </c>
    </row>
    <row r="228" spans="1:12" ht="31.2" x14ac:dyDescent="0.3">
      <c r="A228" t="s">
        <v>458</v>
      </c>
      <c r="B228" s="5">
        <v>5102</v>
      </c>
      <c r="C228" s="1" t="s">
        <v>462</v>
      </c>
      <c r="D228" s="4" t="str">
        <f>B228&amp;" "&amp;C228</f>
        <v>5102 BURNER UNITS</v>
      </c>
      <c r="E228" s="29" t="s">
        <v>25</v>
      </c>
      <c r="F228" s="29" t="s">
        <v>25</v>
      </c>
      <c r="G228" s="29" t="s">
        <v>25</v>
      </c>
      <c r="H228" s="29" t="s">
        <v>25</v>
      </c>
      <c r="I228" s="29" t="s">
        <v>25</v>
      </c>
      <c r="J228" s="29" t="s">
        <v>25</v>
      </c>
      <c r="K228" s="20" t="s">
        <v>460</v>
      </c>
      <c r="L228" s="28" t="str">
        <f>""</f>
        <v/>
      </c>
    </row>
    <row r="229" spans="1:12" ht="31.2" x14ac:dyDescent="0.3">
      <c r="A229" t="s">
        <v>458</v>
      </c>
      <c r="B229" s="5">
        <v>5102</v>
      </c>
      <c r="C229" s="1" t="s">
        <v>463</v>
      </c>
      <c r="D229" s="4" t="str">
        <f>B229&amp;" "&amp;C229</f>
        <v>5102 FUEL MANIFOLD</v>
      </c>
      <c r="E229" s="29" t="s">
        <v>25</v>
      </c>
      <c r="F229" s="29" t="s">
        <v>25</v>
      </c>
      <c r="G229" s="29" t="s">
        <v>25</v>
      </c>
      <c r="H229" s="29" t="s">
        <v>25</v>
      </c>
      <c r="I229" s="29" t="s">
        <v>25</v>
      </c>
      <c r="J229" s="29" t="s">
        <v>25</v>
      </c>
      <c r="K229" s="20" t="s">
        <v>460</v>
      </c>
      <c r="L229" s="28" t="str">
        <f>""</f>
        <v/>
      </c>
    </row>
    <row r="230" spans="1:12" ht="172.8" x14ac:dyDescent="0.3">
      <c r="A230" t="s">
        <v>464</v>
      </c>
      <c r="B230" s="1">
        <v>5200</v>
      </c>
      <c r="C230" s="1" t="s">
        <v>465</v>
      </c>
      <c r="D230" s="4" t="str">
        <f t="shared" si="3"/>
        <v>5200 DOORS</v>
      </c>
      <c r="E230" s="29">
        <v>2</v>
      </c>
      <c r="F230" s="29">
        <v>1</v>
      </c>
      <c r="G230" s="29">
        <v>2</v>
      </c>
      <c r="H230" s="29">
        <v>2</v>
      </c>
      <c r="I230" s="29" t="s">
        <v>25</v>
      </c>
      <c r="J230" s="29" t="s">
        <v>25</v>
      </c>
      <c r="K230" s="20" t="s">
        <v>466</v>
      </c>
      <c r="L230" s="28" t="str">
        <f>""</f>
        <v/>
      </c>
    </row>
    <row r="231" spans="1:12" ht="100.8" x14ac:dyDescent="0.3">
      <c r="A231" t="s">
        <v>464</v>
      </c>
      <c r="B231" s="1">
        <v>5210</v>
      </c>
      <c r="C231" s="1" t="s">
        <v>467</v>
      </c>
      <c r="D231" s="4" t="str">
        <f t="shared" si="3"/>
        <v>5210 PASSENGER CREW DOORS</v>
      </c>
      <c r="E231" s="29">
        <v>2</v>
      </c>
      <c r="F231" s="29">
        <v>1</v>
      </c>
      <c r="G231" s="29">
        <v>2</v>
      </c>
      <c r="H231" s="29">
        <v>2</v>
      </c>
      <c r="I231" s="29" t="s">
        <v>25</v>
      </c>
      <c r="J231" s="29" t="s">
        <v>25</v>
      </c>
      <c r="K231" s="20" t="s">
        <v>468</v>
      </c>
      <c r="L231" s="28" t="str">
        <f>""</f>
        <v/>
      </c>
    </row>
    <row r="232" spans="1:12" ht="46.8" x14ac:dyDescent="0.3">
      <c r="A232" t="s">
        <v>464</v>
      </c>
      <c r="B232" s="1">
        <v>5220</v>
      </c>
      <c r="C232" s="1" t="s">
        <v>469</v>
      </c>
      <c r="D232" s="4" t="str">
        <f t="shared" si="3"/>
        <v>5220 EMERGENCY EXITS</v>
      </c>
      <c r="E232" s="29">
        <v>2</v>
      </c>
      <c r="F232" s="29">
        <v>1</v>
      </c>
      <c r="G232" s="29">
        <v>2</v>
      </c>
      <c r="H232" s="29">
        <v>2</v>
      </c>
      <c r="I232" s="29" t="s">
        <v>25</v>
      </c>
      <c r="J232" s="29" t="s">
        <v>25</v>
      </c>
      <c r="K232" s="20" t="s">
        <v>470</v>
      </c>
      <c r="L232" s="28" t="str">
        <f>""</f>
        <v/>
      </c>
    </row>
    <row r="233" spans="1:12" ht="100.8" x14ac:dyDescent="0.3">
      <c r="A233" t="s">
        <v>464</v>
      </c>
      <c r="B233" s="1">
        <v>5230</v>
      </c>
      <c r="C233" s="1" t="s">
        <v>471</v>
      </c>
      <c r="D233" s="4" t="str">
        <f t="shared" si="3"/>
        <v>5230 CARGO/BAGGAGE DOORS</v>
      </c>
      <c r="E233" s="29">
        <v>2</v>
      </c>
      <c r="F233" s="29">
        <v>1</v>
      </c>
      <c r="G233" s="29">
        <v>2</v>
      </c>
      <c r="H233" s="29">
        <v>2</v>
      </c>
      <c r="I233" s="29" t="s">
        <v>25</v>
      </c>
      <c r="J233" s="29" t="s">
        <v>25</v>
      </c>
      <c r="K233" s="20" t="s">
        <v>472</v>
      </c>
      <c r="L233" s="28" t="str">
        <f>""</f>
        <v/>
      </c>
    </row>
    <row r="234" spans="1:12" ht="72" x14ac:dyDescent="0.3">
      <c r="A234" t="s">
        <v>464</v>
      </c>
      <c r="B234" s="1">
        <v>5240</v>
      </c>
      <c r="C234" s="1" t="s">
        <v>473</v>
      </c>
      <c r="D234" s="4" t="str">
        <f t="shared" si="3"/>
        <v>5240 SERVICE DOORS</v>
      </c>
      <c r="E234" s="29">
        <v>2</v>
      </c>
      <c r="F234" s="29">
        <v>1</v>
      </c>
      <c r="G234" s="29" t="s">
        <v>25</v>
      </c>
      <c r="H234" s="29" t="s">
        <v>25</v>
      </c>
      <c r="I234" s="29" t="s">
        <v>25</v>
      </c>
      <c r="J234" s="29" t="s">
        <v>25</v>
      </c>
      <c r="K234" s="20" t="s">
        <v>474</v>
      </c>
      <c r="L234" s="28" t="str">
        <f>""</f>
        <v/>
      </c>
    </row>
    <row r="235" spans="1:12" ht="43.2" x14ac:dyDescent="0.3">
      <c r="A235" t="s">
        <v>464</v>
      </c>
      <c r="B235" s="1">
        <v>5241</v>
      </c>
      <c r="C235" s="1" t="s">
        <v>475</v>
      </c>
      <c r="D235" s="4" t="str">
        <f t="shared" si="3"/>
        <v>5241 GALLEY DOORS</v>
      </c>
      <c r="E235" s="29">
        <v>2</v>
      </c>
      <c r="F235" s="29">
        <v>1</v>
      </c>
      <c r="G235" s="29" t="s">
        <v>25</v>
      </c>
      <c r="H235" s="29" t="s">
        <v>25</v>
      </c>
      <c r="I235" s="29" t="s">
        <v>25</v>
      </c>
      <c r="J235" s="29" t="s">
        <v>25</v>
      </c>
      <c r="K235" s="20" t="s">
        <v>476</v>
      </c>
      <c r="L235" s="28" t="str">
        <f>""</f>
        <v/>
      </c>
    </row>
    <row r="236" spans="1:12" ht="57.6" x14ac:dyDescent="0.3">
      <c r="A236" t="s">
        <v>464</v>
      </c>
      <c r="B236" s="1">
        <v>5242</v>
      </c>
      <c r="C236" s="1" t="s">
        <v>477</v>
      </c>
      <c r="D236" s="4" t="str">
        <f t="shared" si="3"/>
        <v>5242 E/E COMPARTMENT DOORS</v>
      </c>
      <c r="E236" s="29">
        <v>2</v>
      </c>
      <c r="F236" s="29">
        <v>2</v>
      </c>
      <c r="G236" s="29">
        <v>2</v>
      </c>
      <c r="H236" s="29">
        <v>2</v>
      </c>
      <c r="I236" s="29" t="s">
        <v>25</v>
      </c>
      <c r="J236" s="29" t="s">
        <v>25</v>
      </c>
      <c r="K236" s="20" t="s">
        <v>478</v>
      </c>
      <c r="L236" s="28" t="str">
        <f>""</f>
        <v/>
      </c>
    </row>
    <row r="237" spans="1:12" ht="62.4" x14ac:dyDescent="0.3">
      <c r="A237" t="s">
        <v>464</v>
      </c>
      <c r="B237" s="1">
        <v>5243</v>
      </c>
      <c r="C237" s="1" t="s">
        <v>479</v>
      </c>
      <c r="D237" s="4" t="str">
        <f t="shared" si="3"/>
        <v>5243 HYDRAULIC COMPARTMENT DOORS</v>
      </c>
      <c r="E237" s="29">
        <v>2</v>
      </c>
      <c r="F237" s="29">
        <v>2</v>
      </c>
      <c r="G237" s="29">
        <v>2</v>
      </c>
      <c r="H237" s="29">
        <v>2</v>
      </c>
      <c r="I237" s="29" t="s">
        <v>25</v>
      </c>
      <c r="J237" s="29" t="s">
        <v>25</v>
      </c>
      <c r="K237" s="20" t="s">
        <v>480</v>
      </c>
      <c r="L237" s="28" t="str">
        <f>""</f>
        <v/>
      </c>
    </row>
    <row r="238" spans="1:12" ht="62.4" x14ac:dyDescent="0.3">
      <c r="A238" t="s">
        <v>464</v>
      </c>
      <c r="B238" s="1">
        <v>5244</v>
      </c>
      <c r="C238" s="1" t="s">
        <v>481</v>
      </c>
      <c r="D238" s="4" t="str">
        <f t="shared" si="3"/>
        <v>5244 ACCESSORY COMPARTMENT DOORS</v>
      </c>
      <c r="E238" s="29">
        <v>2</v>
      </c>
      <c r="F238" s="29">
        <v>2</v>
      </c>
      <c r="G238" s="29">
        <v>2</v>
      </c>
      <c r="H238" s="29">
        <v>2</v>
      </c>
      <c r="I238" s="29" t="s">
        <v>25</v>
      </c>
      <c r="J238" s="29" t="s">
        <v>25</v>
      </c>
      <c r="K238" s="20" t="s">
        <v>482</v>
      </c>
      <c r="L238" s="28" t="str">
        <f>""</f>
        <v/>
      </c>
    </row>
    <row r="239" spans="1:12" ht="72" x14ac:dyDescent="0.3">
      <c r="A239" t="s">
        <v>464</v>
      </c>
      <c r="B239" s="1">
        <v>5245</v>
      </c>
      <c r="C239" s="1" t="s">
        <v>483</v>
      </c>
      <c r="D239" s="4" t="str">
        <f t="shared" si="3"/>
        <v>5245 AIR CONDITIONING COMPARTMENT DOORS</v>
      </c>
      <c r="E239" s="29">
        <v>2</v>
      </c>
      <c r="F239" s="29">
        <v>2</v>
      </c>
      <c r="G239" s="29">
        <v>2</v>
      </c>
      <c r="H239" s="29">
        <v>2</v>
      </c>
      <c r="I239" s="29" t="s">
        <v>25</v>
      </c>
      <c r="J239" s="29" t="s">
        <v>25</v>
      </c>
      <c r="K239" s="20" t="s">
        <v>484</v>
      </c>
      <c r="L239" s="28" t="str">
        <f>""</f>
        <v/>
      </c>
    </row>
    <row r="240" spans="1:12" ht="72" x14ac:dyDescent="0.3">
      <c r="A240" t="s">
        <v>464</v>
      </c>
      <c r="B240" s="1">
        <v>5246</v>
      </c>
      <c r="C240" s="1" t="s">
        <v>485</v>
      </c>
      <c r="D240" s="4" t="str">
        <f t="shared" si="3"/>
        <v>5246 FLUID SERVICE DOORS</v>
      </c>
      <c r="E240" s="29">
        <v>2</v>
      </c>
      <c r="F240" s="29">
        <v>2</v>
      </c>
      <c r="G240" s="29">
        <v>2</v>
      </c>
      <c r="H240" s="29">
        <v>2</v>
      </c>
      <c r="I240" s="29" t="s">
        <v>25</v>
      </c>
      <c r="J240" s="29" t="s">
        <v>25</v>
      </c>
      <c r="K240" s="20" t="s">
        <v>486</v>
      </c>
      <c r="L240" s="28" t="str">
        <f>""</f>
        <v/>
      </c>
    </row>
    <row r="241" spans="1:12" ht="57.6" x14ac:dyDescent="0.3">
      <c r="A241" t="s">
        <v>464</v>
      </c>
      <c r="B241" s="1">
        <v>5247</v>
      </c>
      <c r="C241" s="1" t="s">
        <v>487</v>
      </c>
      <c r="D241" s="4" t="str">
        <f t="shared" si="3"/>
        <v>5247 APU DOORS</v>
      </c>
      <c r="E241" s="29">
        <v>2</v>
      </c>
      <c r="F241" s="29">
        <v>2</v>
      </c>
      <c r="G241" s="29">
        <v>2</v>
      </c>
      <c r="H241" s="29">
        <v>2</v>
      </c>
      <c r="I241" s="29" t="s">
        <v>25</v>
      </c>
      <c r="J241" s="29" t="s">
        <v>25</v>
      </c>
      <c r="K241" s="20" t="s">
        <v>488</v>
      </c>
      <c r="L241" s="28" t="str">
        <f>""</f>
        <v/>
      </c>
    </row>
    <row r="242" spans="1:12" ht="43.2" x14ac:dyDescent="0.3">
      <c r="A242" t="s">
        <v>464</v>
      </c>
      <c r="B242" s="1">
        <v>5248</v>
      </c>
      <c r="C242" s="1" t="s">
        <v>489</v>
      </c>
      <c r="D242" s="4" t="str">
        <f t="shared" si="3"/>
        <v>5248 TAIL CONE DOORS</v>
      </c>
      <c r="E242" s="29">
        <v>2</v>
      </c>
      <c r="F242" s="29">
        <v>1</v>
      </c>
      <c r="G242" s="29" t="s">
        <v>25</v>
      </c>
      <c r="H242" s="29" t="s">
        <v>25</v>
      </c>
      <c r="I242" s="29" t="s">
        <v>25</v>
      </c>
      <c r="J242" s="29" t="s">
        <v>25</v>
      </c>
      <c r="K242" s="20" t="s">
        <v>490</v>
      </c>
      <c r="L242" s="28" t="str">
        <f>""</f>
        <v/>
      </c>
    </row>
    <row r="243" spans="1:12" ht="57.6" x14ac:dyDescent="0.3">
      <c r="A243" t="s">
        <v>464</v>
      </c>
      <c r="B243" s="1">
        <v>5250</v>
      </c>
      <c r="C243" s="1" t="s">
        <v>491</v>
      </c>
      <c r="D243" s="4" t="str">
        <f t="shared" si="3"/>
        <v>5250 FIXED INNER DOORS</v>
      </c>
      <c r="E243" s="29">
        <v>2</v>
      </c>
      <c r="F243" s="29">
        <v>2</v>
      </c>
      <c r="G243" s="29">
        <v>2</v>
      </c>
      <c r="H243" s="29">
        <v>2</v>
      </c>
      <c r="I243" s="29" t="s">
        <v>25</v>
      </c>
      <c r="J243" s="29" t="s">
        <v>25</v>
      </c>
      <c r="K243" s="20" t="s">
        <v>492</v>
      </c>
      <c r="L243" s="28" t="str">
        <f>""</f>
        <v/>
      </c>
    </row>
    <row r="244" spans="1:12" ht="100.8" x14ac:dyDescent="0.3">
      <c r="A244" t="s">
        <v>464</v>
      </c>
      <c r="B244" s="1">
        <v>5260</v>
      </c>
      <c r="C244" s="1" t="s">
        <v>493</v>
      </c>
      <c r="D244" s="4" t="str">
        <f t="shared" si="3"/>
        <v>5260 ENTRANCE STAIRS</v>
      </c>
      <c r="E244" s="29">
        <v>2</v>
      </c>
      <c r="F244" s="29">
        <v>2</v>
      </c>
      <c r="G244" s="29">
        <v>2</v>
      </c>
      <c r="H244" s="29">
        <v>2</v>
      </c>
      <c r="I244" s="29" t="s">
        <v>25</v>
      </c>
      <c r="J244" s="29" t="s">
        <v>25</v>
      </c>
      <c r="K244" s="20" t="s">
        <v>494</v>
      </c>
      <c r="L244" s="28" t="str">
        <f>""</f>
        <v/>
      </c>
    </row>
    <row r="245" spans="1:12" ht="115.2" x14ac:dyDescent="0.3">
      <c r="A245" t="s">
        <v>464</v>
      </c>
      <c r="B245" s="1">
        <v>5270</v>
      </c>
      <c r="C245" s="1" t="s">
        <v>495</v>
      </c>
      <c r="D245" s="4" t="str">
        <f t="shared" si="3"/>
        <v>5270 DOOR WARNING SYSTEM</v>
      </c>
      <c r="E245" s="29">
        <v>2</v>
      </c>
      <c r="F245" s="29">
        <v>2</v>
      </c>
      <c r="G245" s="29">
        <v>2</v>
      </c>
      <c r="H245" s="29">
        <v>2</v>
      </c>
      <c r="I245" s="29" t="s">
        <v>25</v>
      </c>
      <c r="J245" s="29" t="s">
        <v>25</v>
      </c>
      <c r="K245" s="20" t="s">
        <v>496</v>
      </c>
      <c r="L245" s="28" t="str">
        <f>""</f>
        <v/>
      </c>
    </row>
    <row r="246" spans="1:12" ht="158.4" x14ac:dyDescent="0.3">
      <c r="A246" t="s">
        <v>464</v>
      </c>
      <c r="B246" s="1">
        <v>5280</v>
      </c>
      <c r="C246" s="1" t="s">
        <v>497</v>
      </c>
      <c r="D246" s="4" t="str">
        <f t="shared" si="3"/>
        <v>5280 LANDING GEAR DOORS</v>
      </c>
      <c r="E246" s="29">
        <v>2</v>
      </c>
      <c r="F246" s="29">
        <v>2</v>
      </c>
      <c r="G246" s="29">
        <v>2</v>
      </c>
      <c r="H246" s="29">
        <v>2</v>
      </c>
      <c r="I246" s="29" t="s">
        <v>25</v>
      </c>
      <c r="J246" s="29" t="s">
        <v>25</v>
      </c>
      <c r="K246" s="20" t="s">
        <v>498</v>
      </c>
      <c r="L246" s="28" t="str">
        <f>""</f>
        <v/>
      </c>
    </row>
    <row r="247" spans="1:12" ht="31.2" x14ac:dyDescent="0.3">
      <c r="A247" t="s">
        <v>464</v>
      </c>
      <c r="B247" s="1">
        <v>5297</v>
      </c>
      <c r="C247" s="1" t="s">
        <v>499</v>
      </c>
      <c r="D247" s="4" t="str">
        <f t="shared" si="3"/>
        <v>5297 DOOR SYSTEM WIRING</v>
      </c>
      <c r="E247" s="29">
        <v>2</v>
      </c>
      <c r="F247" s="29">
        <v>1</v>
      </c>
      <c r="G247" s="29">
        <v>1</v>
      </c>
      <c r="H247" s="29">
        <v>2</v>
      </c>
      <c r="I247" s="29" t="s">
        <v>25</v>
      </c>
      <c r="J247" s="29" t="s">
        <v>25</v>
      </c>
      <c r="K247" s="20" t="s">
        <v>500</v>
      </c>
      <c r="L247" s="28" t="str">
        <f>""</f>
        <v/>
      </c>
    </row>
    <row r="248" spans="1:12" ht="31.2" x14ac:dyDescent="0.3">
      <c r="A248" t="s">
        <v>464</v>
      </c>
      <c r="B248" s="1">
        <v>52</v>
      </c>
      <c r="C248" s="1" t="s">
        <v>48</v>
      </c>
      <c r="D248" s="4" t="str">
        <f t="shared" si="3"/>
        <v>52 SPECIAL CONDITION</v>
      </c>
      <c r="E248" s="29">
        <v>1</v>
      </c>
      <c r="F248" s="29" t="s">
        <v>25</v>
      </c>
      <c r="G248" s="29" t="s">
        <v>25</v>
      </c>
      <c r="H248" s="29" t="s">
        <v>25</v>
      </c>
      <c r="I248" s="29" t="s">
        <v>25</v>
      </c>
      <c r="J248" s="29" t="s">
        <v>25</v>
      </c>
      <c r="K248" s="22" t="s">
        <v>12</v>
      </c>
      <c r="L248" s="28" t="str">
        <f>""</f>
        <v/>
      </c>
    </row>
    <row r="249" spans="1:12" ht="46.8" x14ac:dyDescent="0.3">
      <c r="A249" t="s">
        <v>464</v>
      </c>
      <c r="B249" s="1">
        <v>52</v>
      </c>
      <c r="C249" s="1" t="s">
        <v>49</v>
      </c>
      <c r="D249" s="4" t="str">
        <f t="shared" si="3"/>
        <v>52 EQUIVALENT LEVEL OF SAFETY (ELOS)</v>
      </c>
      <c r="E249" s="29">
        <v>1</v>
      </c>
      <c r="F249" s="29" t="s">
        <v>25</v>
      </c>
      <c r="G249" s="29" t="s">
        <v>25</v>
      </c>
      <c r="H249" s="29" t="s">
        <v>25</v>
      </c>
      <c r="I249" s="29" t="s">
        <v>25</v>
      </c>
      <c r="J249" s="29" t="s">
        <v>25</v>
      </c>
      <c r="K249" s="22" t="s">
        <v>12</v>
      </c>
      <c r="L249" s="28" t="str">
        <f>""</f>
        <v/>
      </c>
    </row>
    <row r="250" spans="1:12" ht="124.8" x14ac:dyDescent="0.3">
      <c r="A250" t="s">
        <v>464</v>
      </c>
      <c r="B250" s="1">
        <v>52</v>
      </c>
      <c r="C250" s="1" t="s">
        <v>1003</v>
      </c>
      <c r="D250" s="4" t="str">
        <f t="shared" si="3"/>
        <v>52 SPECIAL PROCESSES**</v>
      </c>
      <c r="E250" s="29" t="s">
        <v>12</v>
      </c>
      <c r="F250" s="29" t="s">
        <v>25</v>
      </c>
      <c r="G250" s="29" t="s">
        <v>25</v>
      </c>
      <c r="H250" s="29" t="s">
        <v>25</v>
      </c>
      <c r="I250" s="29" t="s">
        <v>25</v>
      </c>
      <c r="J250" s="29" t="s">
        <v>25</v>
      </c>
      <c r="K250" s="39" t="s">
        <v>1004</v>
      </c>
      <c r="L250" s="28" t="str">
        <f>""</f>
        <v/>
      </c>
    </row>
    <row r="251" spans="1:12" ht="86.4" x14ac:dyDescent="0.3">
      <c r="A251" t="s">
        <v>501</v>
      </c>
      <c r="B251" s="1">
        <v>5300</v>
      </c>
      <c r="C251" s="1" t="s">
        <v>502</v>
      </c>
      <c r="D251" s="4" t="str">
        <f t="shared" si="3"/>
        <v>5300 FUSELAGE STRUCTURE (GENERAL)</v>
      </c>
      <c r="E251" s="29">
        <v>2</v>
      </c>
      <c r="F251" s="29">
        <v>1</v>
      </c>
      <c r="G251" s="29">
        <v>1</v>
      </c>
      <c r="H251" s="29">
        <v>1</v>
      </c>
      <c r="I251" s="29" t="s">
        <v>25</v>
      </c>
      <c r="J251" s="29" t="s">
        <v>25</v>
      </c>
      <c r="K251" s="20" t="s">
        <v>503</v>
      </c>
      <c r="L251" s="28" t="str">
        <f>""</f>
        <v/>
      </c>
    </row>
    <row r="252" spans="1:12" ht="46.8" x14ac:dyDescent="0.3">
      <c r="A252" t="s">
        <v>501</v>
      </c>
      <c r="B252" s="1">
        <v>5301</v>
      </c>
      <c r="C252" s="1" t="s">
        <v>504</v>
      </c>
      <c r="D252" s="4" t="str">
        <f t="shared" si="3"/>
        <v>5301 AERIAL TOW EQUIPMENT</v>
      </c>
      <c r="E252" s="29">
        <v>2</v>
      </c>
      <c r="F252" s="29">
        <v>1</v>
      </c>
      <c r="G252" s="29" t="s">
        <v>25</v>
      </c>
      <c r="H252" s="29" t="s">
        <v>25</v>
      </c>
      <c r="I252" s="29" t="s">
        <v>25</v>
      </c>
      <c r="J252" s="29" t="s">
        <v>25</v>
      </c>
      <c r="K252" s="20" t="s">
        <v>505</v>
      </c>
      <c r="L252" s="28" t="str">
        <f>""</f>
        <v/>
      </c>
    </row>
    <row r="253" spans="1:12" ht="100.8" x14ac:dyDescent="0.3">
      <c r="A253" t="s">
        <v>501</v>
      </c>
      <c r="B253" s="1">
        <v>5302</v>
      </c>
      <c r="C253" s="1" t="s">
        <v>506</v>
      </c>
      <c r="D253" s="4" t="str">
        <f t="shared" si="3"/>
        <v>5302 ROTORCRAFT TAIL BOOM ▲</v>
      </c>
      <c r="E253" s="29" t="s">
        <v>25</v>
      </c>
      <c r="F253" s="29" t="s">
        <v>25</v>
      </c>
      <c r="G253" s="29">
        <v>1</v>
      </c>
      <c r="H253" s="29">
        <v>1</v>
      </c>
      <c r="I253" s="29" t="s">
        <v>25</v>
      </c>
      <c r="J253" s="29" t="s">
        <v>25</v>
      </c>
      <c r="K253" s="20" t="s">
        <v>507</v>
      </c>
      <c r="L253" s="28" t="s">
        <v>508</v>
      </c>
    </row>
    <row r="254" spans="1:12" ht="86.4" x14ac:dyDescent="0.3">
      <c r="A254" t="s">
        <v>501</v>
      </c>
      <c r="B254" s="1">
        <v>5310</v>
      </c>
      <c r="C254" s="1" t="s">
        <v>509</v>
      </c>
      <c r="D254" s="4" t="str">
        <f t="shared" si="3"/>
        <v>5310 FUSELAGE MAIN STRUCTURE</v>
      </c>
      <c r="E254" s="29">
        <v>1</v>
      </c>
      <c r="F254" s="29">
        <v>1</v>
      </c>
      <c r="G254" s="29">
        <v>1</v>
      </c>
      <c r="H254" s="29">
        <v>1</v>
      </c>
      <c r="I254" s="29" t="s">
        <v>25</v>
      </c>
      <c r="J254" s="29" t="s">
        <v>25</v>
      </c>
      <c r="K254" s="20" t="s">
        <v>510</v>
      </c>
      <c r="L254" s="28" t="str">
        <f>""</f>
        <v/>
      </c>
    </row>
    <row r="255" spans="1:12" ht="43.2" x14ac:dyDescent="0.3">
      <c r="A255" t="s">
        <v>501</v>
      </c>
      <c r="B255" s="1">
        <v>5311</v>
      </c>
      <c r="C255" s="1" t="s">
        <v>511</v>
      </c>
      <c r="D255" s="4" t="str">
        <f t="shared" si="3"/>
        <v>5311 FUSELAGE MAIN FRAME</v>
      </c>
      <c r="E255" s="29">
        <v>1</v>
      </c>
      <c r="F255" s="29">
        <v>1</v>
      </c>
      <c r="G255" s="29">
        <v>1</v>
      </c>
      <c r="H255" s="29">
        <v>1</v>
      </c>
      <c r="I255" s="29" t="s">
        <v>25</v>
      </c>
      <c r="J255" s="29" t="s">
        <v>25</v>
      </c>
      <c r="K255" s="20" t="s">
        <v>512</v>
      </c>
      <c r="L255" s="28" t="str">
        <f>""</f>
        <v/>
      </c>
    </row>
    <row r="256" spans="1:12" ht="46.8" x14ac:dyDescent="0.3">
      <c r="A256" t="s">
        <v>501</v>
      </c>
      <c r="B256" s="1">
        <v>5312</v>
      </c>
      <c r="C256" s="1" t="s">
        <v>513</v>
      </c>
      <c r="D256" s="4" t="str">
        <f t="shared" si="3"/>
        <v>5312 FUSELAGE MAIN BULKHEAD</v>
      </c>
      <c r="E256" s="29">
        <v>1</v>
      </c>
      <c r="F256" s="29">
        <v>1</v>
      </c>
      <c r="G256" s="29">
        <v>1</v>
      </c>
      <c r="H256" s="29">
        <v>1</v>
      </c>
      <c r="I256" s="29" t="s">
        <v>25</v>
      </c>
      <c r="J256" s="29" t="s">
        <v>25</v>
      </c>
      <c r="K256" s="20" t="s">
        <v>514</v>
      </c>
      <c r="L256" s="28" t="str">
        <f>""</f>
        <v/>
      </c>
    </row>
    <row r="257" spans="1:12" ht="62.4" x14ac:dyDescent="0.3">
      <c r="A257" t="s">
        <v>501</v>
      </c>
      <c r="B257" s="1">
        <v>5313</v>
      </c>
      <c r="C257" s="1" t="s">
        <v>515</v>
      </c>
      <c r="D257" s="4" t="str">
        <f t="shared" si="3"/>
        <v>5313 FUSELAGE MAIN LONGERON/STRINGER</v>
      </c>
      <c r="E257" s="29">
        <v>1</v>
      </c>
      <c r="F257" s="29">
        <v>1</v>
      </c>
      <c r="G257" s="29">
        <v>1</v>
      </c>
      <c r="H257" s="29">
        <v>1</v>
      </c>
      <c r="I257" s="29" t="s">
        <v>25</v>
      </c>
      <c r="J257" s="29" t="s">
        <v>25</v>
      </c>
      <c r="K257" s="20" t="s">
        <v>516</v>
      </c>
      <c r="L257" s="28" t="str">
        <f>""</f>
        <v/>
      </c>
    </row>
    <row r="258" spans="1:12" ht="31.2" x14ac:dyDescent="0.3">
      <c r="A258" t="s">
        <v>501</v>
      </c>
      <c r="B258" s="1">
        <v>5314</v>
      </c>
      <c r="C258" s="1" t="s">
        <v>517</v>
      </c>
      <c r="D258" s="4" t="str">
        <f t="shared" si="3"/>
        <v>5314 FUSELAGE MAIN KEEL</v>
      </c>
      <c r="E258" s="29">
        <v>1</v>
      </c>
      <c r="F258" s="29">
        <v>1</v>
      </c>
      <c r="G258" s="29">
        <v>1</v>
      </c>
      <c r="H258" s="29">
        <v>1</v>
      </c>
      <c r="I258" s="29" t="s">
        <v>25</v>
      </c>
      <c r="J258" s="29" t="s">
        <v>25</v>
      </c>
      <c r="K258" s="20" t="s">
        <v>518</v>
      </c>
      <c r="L258" s="28" t="str">
        <f>""</f>
        <v/>
      </c>
    </row>
    <row r="259" spans="1:12" ht="46.8" x14ac:dyDescent="0.3">
      <c r="A259" t="s">
        <v>501</v>
      </c>
      <c r="B259" s="1">
        <v>5315</v>
      </c>
      <c r="C259" s="1" t="s">
        <v>519</v>
      </c>
      <c r="D259" s="4" t="str">
        <f t="shared" si="3"/>
        <v>5315 FUSELAGE MAIN FLOOR BEAM</v>
      </c>
      <c r="E259" s="29">
        <v>1</v>
      </c>
      <c r="F259" s="29">
        <v>1</v>
      </c>
      <c r="G259" s="29">
        <v>1</v>
      </c>
      <c r="H259" s="29">
        <v>1</v>
      </c>
      <c r="I259" s="29" t="s">
        <v>25</v>
      </c>
      <c r="J259" s="29" t="s">
        <v>25</v>
      </c>
      <c r="K259" s="20" t="s">
        <v>520</v>
      </c>
      <c r="L259" s="28" t="str">
        <f>""</f>
        <v/>
      </c>
    </row>
    <row r="260" spans="1:12" ht="100.8" x14ac:dyDescent="0.3">
      <c r="A260" t="s">
        <v>501</v>
      </c>
      <c r="B260" s="1">
        <v>5320</v>
      </c>
      <c r="C260" s="1" t="s">
        <v>521</v>
      </c>
      <c r="D260" s="4" t="str">
        <f t="shared" si="3"/>
        <v>5320 FUSELAGE MISCELLANEOUS STRUCTURE</v>
      </c>
      <c r="E260" s="29">
        <v>1</v>
      </c>
      <c r="F260" s="29">
        <v>1</v>
      </c>
      <c r="G260" s="29">
        <v>1</v>
      </c>
      <c r="H260" s="29">
        <v>1</v>
      </c>
      <c r="I260" s="29" t="s">
        <v>25</v>
      </c>
      <c r="J260" s="29" t="s">
        <v>25</v>
      </c>
      <c r="K260" s="20" t="s">
        <v>522</v>
      </c>
      <c r="L260" s="28" t="str">
        <f>""</f>
        <v/>
      </c>
    </row>
    <row r="261" spans="1:12" ht="31.2" x14ac:dyDescent="0.3">
      <c r="A261" t="s">
        <v>501</v>
      </c>
      <c r="B261" s="1">
        <v>5321</v>
      </c>
      <c r="C261" s="1" t="s">
        <v>523</v>
      </c>
      <c r="D261" s="4" t="str">
        <f t="shared" si="3"/>
        <v>5321 FUSELAGE FLOOR PANEL</v>
      </c>
      <c r="E261" s="29">
        <v>1</v>
      </c>
      <c r="F261" s="29">
        <v>1</v>
      </c>
      <c r="G261" s="29">
        <v>1</v>
      </c>
      <c r="H261" s="29">
        <v>1</v>
      </c>
      <c r="I261" s="29" t="s">
        <v>25</v>
      </c>
      <c r="J261" s="29" t="s">
        <v>25</v>
      </c>
      <c r="K261" s="20" t="s">
        <v>524</v>
      </c>
      <c r="L261" s="28" t="str">
        <f>""</f>
        <v/>
      </c>
    </row>
    <row r="262" spans="1:12" ht="62.4" x14ac:dyDescent="0.3">
      <c r="A262" t="s">
        <v>501</v>
      </c>
      <c r="B262" s="1">
        <v>5322</v>
      </c>
      <c r="C262" s="1" t="s">
        <v>525</v>
      </c>
      <c r="D262" s="4" t="str">
        <f t="shared" si="3"/>
        <v>5322 FUSELAGE INTERNAL MOUNT STRUCTURE</v>
      </c>
      <c r="E262" s="29">
        <v>1</v>
      </c>
      <c r="F262" s="29">
        <v>1</v>
      </c>
      <c r="G262" s="29">
        <v>1</v>
      </c>
      <c r="H262" s="29">
        <v>1</v>
      </c>
      <c r="I262" s="29" t="s">
        <v>25</v>
      </c>
      <c r="J262" s="29" t="s">
        <v>25</v>
      </c>
      <c r="K262" s="20" t="s">
        <v>526</v>
      </c>
      <c r="L262" s="28" t="str">
        <f>""</f>
        <v/>
      </c>
    </row>
    <row r="263" spans="1:12" ht="46.8" x14ac:dyDescent="0.3">
      <c r="A263" t="s">
        <v>501</v>
      </c>
      <c r="B263" s="1">
        <v>5323</v>
      </c>
      <c r="C263" s="1" t="s">
        <v>527</v>
      </c>
      <c r="D263" s="4" t="str">
        <f t="shared" si="3"/>
        <v>5323 FUSELAGE INTERNAL STAIRS</v>
      </c>
      <c r="E263" s="29">
        <v>2</v>
      </c>
      <c r="F263" s="29">
        <v>2</v>
      </c>
      <c r="G263" s="29">
        <v>2</v>
      </c>
      <c r="H263" s="29">
        <v>2</v>
      </c>
      <c r="I263" s="29" t="s">
        <v>25</v>
      </c>
      <c r="J263" s="29" t="s">
        <v>25</v>
      </c>
      <c r="K263" s="20" t="s">
        <v>528</v>
      </c>
      <c r="L263" s="28" t="str">
        <f>""</f>
        <v/>
      </c>
    </row>
    <row r="264" spans="1:12" ht="46.8" x14ac:dyDescent="0.3">
      <c r="A264" t="s">
        <v>501</v>
      </c>
      <c r="B264" s="1">
        <v>5324</v>
      </c>
      <c r="C264" s="1" t="s">
        <v>529</v>
      </c>
      <c r="D264" s="4" t="str">
        <f t="shared" si="3"/>
        <v>5324 FUSELAGE FIXED PARTITIONS</v>
      </c>
      <c r="E264" s="29">
        <v>1</v>
      </c>
      <c r="F264" s="29">
        <v>2</v>
      </c>
      <c r="G264" s="29">
        <v>2</v>
      </c>
      <c r="H264" s="29">
        <v>2</v>
      </c>
      <c r="I264" s="29" t="s">
        <v>25</v>
      </c>
      <c r="J264" s="29" t="s">
        <v>25</v>
      </c>
      <c r="K264" s="20" t="s">
        <v>530</v>
      </c>
      <c r="L264" s="28" t="str">
        <f>""</f>
        <v/>
      </c>
    </row>
    <row r="265" spans="1:12" ht="46.8" x14ac:dyDescent="0.3">
      <c r="A265" t="s">
        <v>501</v>
      </c>
      <c r="B265" s="1">
        <v>5330</v>
      </c>
      <c r="C265" s="1" t="s">
        <v>531</v>
      </c>
      <c r="D265" s="4" t="str">
        <f t="shared" ref="D265:D328" si="4">B265&amp;" "&amp;C265</f>
        <v>5330 FUSELAGE MAIN PLATE/SKIN</v>
      </c>
      <c r="E265" s="29">
        <v>1</v>
      </c>
      <c r="F265" s="29">
        <v>1</v>
      </c>
      <c r="G265" s="29">
        <v>1</v>
      </c>
      <c r="H265" s="29">
        <v>1</v>
      </c>
      <c r="I265" s="29" t="s">
        <v>25</v>
      </c>
      <c r="J265" s="29" t="s">
        <v>25</v>
      </c>
      <c r="K265" s="20" t="s">
        <v>532</v>
      </c>
      <c r="L265" s="28" t="str">
        <f>""</f>
        <v/>
      </c>
    </row>
    <row r="266" spans="1:12" ht="115.2" x14ac:dyDescent="0.3">
      <c r="A266" t="s">
        <v>501</v>
      </c>
      <c r="B266" s="1">
        <v>5340</v>
      </c>
      <c r="C266" s="1" t="s">
        <v>533</v>
      </c>
      <c r="D266" s="4" t="str">
        <f t="shared" si="4"/>
        <v>5340 FUSELAGE MAIN ATTACH FITTING</v>
      </c>
      <c r="E266" s="29">
        <v>1</v>
      </c>
      <c r="F266" s="29">
        <v>1</v>
      </c>
      <c r="G266" s="29">
        <v>1</v>
      </c>
      <c r="H266" s="29">
        <v>1</v>
      </c>
      <c r="I266" s="29" t="s">
        <v>25</v>
      </c>
      <c r="J266" s="29" t="s">
        <v>25</v>
      </c>
      <c r="K266" s="20" t="s">
        <v>534</v>
      </c>
      <c r="L266" s="28" t="str">
        <f>""</f>
        <v/>
      </c>
    </row>
    <row r="267" spans="1:12" ht="46.8" x14ac:dyDescent="0.3">
      <c r="A267" t="s">
        <v>501</v>
      </c>
      <c r="B267" s="1">
        <v>5342</v>
      </c>
      <c r="C267" s="1" t="s">
        <v>535</v>
      </c>
      <c r="D267" s="4" t="str">
        <f t="shared" si="4"/>
        <v>5342 FUSELAGE STABILIZER ATTACH FITTING</v>
      </c>
      <c r="E267" s="29">
        <v>1</v>
      </c>
      <c r="F267" s="29">
        <v>1</v>
      </c>
      <c r="G267" s="29">
        <v>1</v>
      </c>
      <c r="H267" s="29">
        <v>1</v>
      </c>
      <c r="I267" s="29" t="s">
        <v>25</v>
      </c>
      <c r="J267" s="29" t="s">
        <v>25</v>
      </c>
      <c r="K267" s="20" t="s">
        <v>536</v>
      </c>
      <c r="L267" s="28" t="str">
        <f>""</f>
        <v/>
      </c>
    </row>
    <row r="268" spans="1:12" ht="46.8" x14ac:dyDescent="0.3">
      <c r="A268" t="s">
        <v>501</v>
      </c>
      <c r="B268" s="1">
        <v>5343</v>
      </c>
      <c r="C268" s="1" t="s">
        <v>537</v>
      </c>
      <c r="D268" s="4" t="str">
        <f t="shared" si="4"/>
        <v>5343 LANDING GEAR ATTACH FITTINGS</v>
      </c>
      <c r="E268" s="29">
        <v>1</v>
      </c>
      <c r="F268" s="29">
        <v>1</v>
      </c>
      <c r="G268" s="29">
        <v>1</v>
      </c>
      <c r="H268" s="29">
        <v>1</v>
      </c>
      <c r="I268" s="29" t="s">
        <v>25</v>
      </c>
      <c r="J268" s="29" t="s">
        <v>25</v>
      </c>
      <c r="K268" s="20" t="s">
        <v>538</v>
      </c>
      <c r="L268" s="28" t="str">
        <f>""</f>
        <v/>
      </c>
    </row>
    <row r="269" spans="1:12" ht="31.2" x14ac:dyDescent="0.3">
      <c r="A269" t="s">
        <v>501</v>
      </c>
      <c r="B269" s="1">
        <v>5344</v>
      </c>
      <c r="C269" s="1" t="s">
        <v>539</v>
      </c>
      <c r="D269" s="4" t="str">
        <f t="shared" si="4"/>
        <v>5344 FUSELAGE DOOR HINGES</v>
      </c>
      <c r="E269" s="29">
        <v>2</v>
      </c>
      <c r="F269" s="29">
        <v>1</v>
      </c>
      <c r="G269" s="29">
        <v>1</v>
      </c>
      <c r="H269" s="29">
        <v>1</v>
      </c>
      <c r="I269" s="29" t="s">
        <v>25</v>
      </c>
      <c r="J269" s="29" t="s">
        <v>25</v>
      </c>
      <c r="K269" s="20" t="s">
        <v>540</v>
      </c>
      <c r="L269" s="28" t="str">
        <f>""</f>
        <v/>
      </c>
    </row>
    <row r="270" spans="1:12" ht="62.4" x14ac:dyDescent="0.3">
      <c r="A270" t="s">
        <v>501</v>
      </c>
      <c r="B270" s="1">
        <v>5345</v>
      </c>
      <c r="C270" s="1" t="s">
        <v>541</v>
      </c>
      <c r="D270" s="4" t="str">
        <f t="shared" si="4"/>
        <v>5345 FUSELAGE EQUIPMENT ATTACH FITTINGS</v>
      </c>
      <c r="E270" s="29">
        <v>1</v>
      </c>
      <c r="F270" s="29">
        <v>1</v>
      </c>
      <c r="G270" s="29">
        <v>1</v>
      </c>
      <c r="H270" s="29">
        <v>1</v>
      </c>
      <c r="I270" s="29" t="s">
        <v>25</v>
      </c>
      <c r="J270" s="29" t="s">
        <v>25</v>
      </c>
      <c r="K270" s="20" t="s">
        <v>542</v>
      </c>
      <c r="L270" s="28" t="str">
        <f>""</f>
        <v/>
      </c>
    </row>
    <row r="271" spans="1:12" ht="62.4" x14ac:dyDescent="0.3">
      <c r="A271" t="s">
        <v>501</v>
      </c>
      <c r="B271" s="1">
        <v>5346</v>
      </c>
      <c r="C271" s="1" t="s">
        <v>543</v>
      </c>
      <c r="D271" s="4" t="str">
        <f t="shared" si="4"/>
        <v>5346 POWERPLANT ATTACH FITTINGS</v>
      </c>
      <c r="E271" s="29">
        <v>1</v>
      </c>
      <c r="F271" s="29">
        <v>1</v>
      </c>
      <c r="G271" s="29">
        <v>1</v>
      </c>
      <c r="H271" s="29">
        <v>1</v>
      </c>
      <c r="I271" s="29" t="s">
        <v>25</v>
      </c>
      <c r="J271" s="29" t="s">
        <v>25</v>
      </c>
      <c r="K271" s="20" t="s">
        <v>544</v>
      </c>
      <c r="L271" s="28" t="str">
        <f>""</f>
        <v/>
      </c>
    </row>
    <row r="272" spans="1:12" ht="62.4" x14ac:dyDescent="0.3">
      <c r="A272" t="s">
        <v>501</v>
      </c>
      <c r="B272" s="1">
        <v>5347</v>
      </c>
      <c r="C272" s="1" t="s">
        <v>545</v>
      </c>
      <c r="D272" s="4" t="str">
        <f t="shared" si="4"/>
        <v>5347 FUSELAGE, SEAT/ CARGO ATTACH FITTINGS</v>
      </c>
      <c r="E272" s="29">
        <v>2</v>
      </c>
      <c r="F272" s="29">
        <v>1</v>
      </c>
      <c r="G272" s="29">
        <v>1</v>
      </c>
      <c r="H272" s="29">
        <v>1</v>
      </c>
      <c r="I272" s="29" t="s">
        <v>25</v>
      </c>
      <c r="J272" s="29" t="s">
        <v>25</v>
      </c>
      <c r="K272" s="20" t="s">
        <v>546</v>
      </c>
      <c r="L272" s="28" t="str">
        <f>""</f>
        <v/>
      </c>
    </row>
    <row r="273" spans="1:12" ht="115.2" x14ac:dyDescent="0.3">
      <c r="A273" t="s">
        <v>501</v>
      </c>
      <c r="B273" s="1">
        <v>5350</v>
      </c>
      <c r="C273" s="1" t="s">
        <v>547</v>
      </c>
      <c r="D273" s="4" t="str">
        <f t="shared" si="4"/>
        <v>5350 AERODYNAMIC FAIRINGS</v>
      </c>
      <c r="E273" s="29">
        <v>1</v>
      </c>
      <c r="F273" s="29">
        <v>2</v>
      </c>
      <c r="G273" s="29">
        <v>2</v>
      </c>
      <c r="H273" s="29">
        <v>2</v>
      </c>
      <c r="I273" s="29" t="s">
        <v>25</v>
      </c>
      <c r="J273" s="29" t="s">
        <v>25</v>
      </c>
      <c r="K273" s="20" t="s">
        <v>548</v>
      </c>
      <c r="L273" s="28" t="str">
        <f>""</f>
        <v/>
      </c>
    </row>
    <row r="274" spans="1:12" ht="78" x14ac:dyDescent="0.3">
      <c r="A274" t="s">
        <v>501</v>
      </c>
      <c r="B274" s="1">
        <v>5397</v>
      </c>
      <c r="C274" s="1" t="s">
        <v>549</v>
      </c>
      <c r="D274" s="4" t="str">
        <f t="shared" si="4"/>
        <v>5397 FUSELAGE MAIN, BULKHEAD FUSELAGE WIRING</v>
      </c>
      <c r="E274" s="29">
        <v>2</v>
      </c>
      <c r="F274" s="29">
        <v>1</v>
      </c>
      <c r="G274" s="29">
        <v>1</v>
      </c>
      <c r="H274" s="29">
        <v>1</v>
      </c>
      <c r="I274" s="29" t="s">
        <v>25</v>
      </c>
      <c r="J274" s="29" t="s">
        <v>25</v>
      </c>
      <c r="K274" s="20" t="s">
        <v>550</v>
      </c>
      <c r="L274" s="28" t="str">
        <f>""</f>
        <v/>
      </c>
    </row>
    <row r="275" spans="1:12" ht="31.2" x14ac:dyDescent="0.3">
      <c r="A275" t="s">
        <v>501</v>
      </c>
      <c r="B275" s="1">
        <v>53</v>
      </c>
      <c r="C275" s="1" t="s">
        <v>48</v>
      </c>
      <c r="D275" s="4" t="str">
        <f t="shared" si="4"/>
        <v>53 SPECIAL CONDITION</v>
      </c>
      <c r="E275" s="29">
        <v>1</v>
      </c>
      <c r="F275" s="29" t="s">
        <v>25</v>
      </c>
      <c r="G275" s="29" t="s">
        <v>25</v>
      </c>
      <c r="H275" s="29" t="s">
        <v>25</v>
      </c>
      <c r="I275" s="29" t="s">
        <v>25</v>
      </c>
      <c r="J275" s="29" t="s">
        <v>25</v>
      </c>
      <c r="K275" s="22" t="s">
        <v>12</v>
      </c>
      <c r="L275" s="28" t="str">
        <f>""</f>
        <v/>
      </c>
    </row>
    <row r="276" spans="1:12" ht="46.8" x14ac:dyDescent="0.3">
      <c r="A276" t="s">
        <v>501</v>
      </c>
      <c r="B276" s="1">
        <v>53</v>
      </c>
      <c r="C276" s="1" t="s">
        <v>49</v>
      </c>
      <c r="D276" s="4" t="str">
        <f t="shared" si="4"/>
        <v>53 EQUIVALENT LEVEL OF SAFETY (ELOS)</v>
      </c>
      <c r="E276" s="29">
        <v>1</v>
      </c>
      <c r="F276" s="29" t="s">
        <v>25</v>
      </c>
      <c r="G276" s="29" t="s">
        <v>25</v>
      </c>
      <c r="H276" s="29" t="s">
        <v>25</v>
      </c>
      <c r="I276" s="29" t="s">
        <v>25</v>
      </c>
      <c r="J276" s="29" t="s">
        <v>25</v>
      </c>
      <c r="K276" s="22" t="s">
        <v>12</v>
      </c>
      <c r="L276" s="28" t="str">
        <f>""</f>
        <v/>
      </c>
    </row>
    <row r="277" spans="1:12" ht="124.8" x14ac:dyDescent="0.3">
      <c r="A277" t="s">
        <v>501</v>
      </c>
      <c r="B277" s="1">
        <v>53</v>
      </c>
      <c r="C277" s="1" t="s">
        <v>1003</v>
      </c>
      <c r="D277" s="4" t="str">
        <f t="shared" si="4"/>
        <v>53 SPECIAL PROCESSES**</v>
      </c>
      <c r="E277" s="29" t="s">
        <v>12</v>
      </c>
      <c r="F277" s="29" t="s">
        <v>25</v>
      </c>
      <c r="G277" s="29" t="s">
        <v>25</v>
      </c>
      <c r="H277" s="29" t="s">
        <v>25</v>
      </c>
      <c r="I277" s="29" t="s">
        <v>25</v>
      </c>
      <c r="J277" s="29" t="s">
        <v>25</v>
      </c>
      <c r="K277" s="39" t="s">
        <v>1004</v>
      </c>
      <c r="L277" s="28" t="str">
        <f>""</f>
        <v/>
      </c>
    </row>
    <row r="278" spans="1:12" ht="230.4" x14ac:dyDescent="0.3">
      <c r="A278" t="s">
        <v>551</v>
      </c>
      <c r="B278" s="1">
        <v>5400</v>
      </c>
      <c r="C278" s="1" t="s">
        <v>552</v>
      </c>
      <c r="D278" s="4" t="str">
        <f t="shared" si="4"/>
        <v>5400 NACELLE/PYLON, STRUCTURE</v>
      </c>
      <c r="E278" s="29">
        <v>1</v>
      </c>
      <c r="F278" s="29">
        <v>1</v>
      </c>
      <c r="G278" s="29">
        <v>1</v>
      </c>
      <c r="H278" s="29">
        <v>1</v>
      </c>
      <c r="I278" s="29" t="s">
        <v>25</v>
      </c>
      <c r="J278" s="29" t="s">
        <v>25</v>
      </c>
      <c r="K278" s="20" t="s">
        <v>553</v>
      </c>
      <c r="L278" s="28" t="str">
        <f>""</f>
        <v/>
      </c>
    </row>
    <row r="279" spans="1:12" ht="86.4" x14ac:dyDescent="0.3">
      <c r="A279" t="s">
        <v>551</v>
      </c>
      <c r="B279" s="1">
        <v>5410</v>
      </c>
      <c r="C279" s="1" t="s">
        <v>554</v>
      </c>
      <c r="D279" s="4" t="str">
        <f t="shared" si="4"/>
        <v>5410 NACELLE/PYLON, MAIN FRAME</v>
      </c>
      <c r="E279" s="29">
        <v>1</v>
      </c>
      <c r="F279" s="29">
        <v>1</v>
      </c>
      <c r="G279" s="29">
        <v>1</v>
      </c>
      <c r="H279" s="29">
        <v>1</v>
      </c>
      <c r="I279" s="29" t="s">
        <v>25</v>
      </c>
      <c r="J279" s="29" t="s">
        <v>25</v>
      </c>
      <c r="K279" s="20" t="s">
        <v>555</v>
      </c>
      <c r="L279" s="28" t="str">
        <f>""</f>
        <v/>
      </c>
    </row>
    <row r="280" spans="1:12" ht="62.4" x14ac:dyDescent="0.3">
      <c r="A280" t="s">
        <v>551</v>
      </c>
      <c r="B280" s="1">
        <v>5411</v>
      </c>
      <c r="C280" s="1" t="s">
        <v>556</v>
      </c>
      <c r="D280" s="4" t="str">
        <f t="shared" si="4"/>
        <v>5411 NACELLE/PYLON, FRAME/ SPAR/ RIB</v>
      </c>
      <c r="E280" s="29">
        <v>1</v>
      </c>
      <c r="F280" s="29">
        <v>1</v>
      </c>
      <c r="G280" s="29">
        <v>2</v>
      </c>
      <c r="H280" s="29">
        <v>2</v>
      </c>
      <c r="I280" s="29" t="s">
        <v>25</v>
      </c>
      <c r="J280" s="29" t="s">
        <v>25</v>
      </c>
      <c r="K280" s="20" t="s">
        <v>557</v>
      </c>
      <c r="L280" s="28" t="str">
        <f>""</f>
        <v/>
      </c>
    </row>
    <row r="281" spans="1:12" ht="100.8" x14ac:dyDescent="0.3">
      <c r="A281" t="s">
        <v>551</v>
      </c>
      <c r="B281" s="1">
        <v>5412</v>
      </c>
      <c r="C281" s="1" t="s">
        <v>558</v>
      </c>
      <c r="D281" s="4" t="str">
        <f t="shared" si="4"/>
        <v>5412 NACELLE/PYLON, BULKHEAD/ FIREWALL</v>
      </c>
      <c r="E281" s="29">
        <v>1</v>
      </c>
      <c r="F281" s="29">
        <v>1</v>
      </c>
      <c r="G281" s="29">
        <v>2</v>
      </c>
      <c r="H281" s="29">
        <v>2</v>
      </c>
      <c r="I281" s="29" t="s">
        <v>25</v>
      </c>
      <c r="J281" s="29" t="s">
        <v>25</v>
      </c>
      <c r="K281" s="20" t="s">
        <v>559</v>
      </c>
      <c r="L281" s="28" t="str">
        <f>""</f>
        <v/>
      </c>
    </row>
    <row r="282" spans="1:12" ht="62.4" x14ac:dyDescent="0.3">
      <c r="A282" t="s">
        <v>551</v>
      </c>
      <c r="B282" s="1">
        <v>5413</v>
      </c>
      <c r="C282" s="1" t="s">
        <v>560</v>
      </c>
      <c r="D282" s="4" t="str">
        <f t="shared" si="4"/>
        <v>5413 NACELLE/PYLONS, LONGERON/ STRINGER</v>
      </c>
      <c r="E282" s="29">
        <v>1</v>
      </c>
      <c r="F282" s="29">
        <v>1</v>
      </c>
      <c r="G282" s="29">
        <v>2</v>
      </c>
      <c r="H282" s="29">
        <v>2</v>
      </c>
      <c r="I282" s="29" t="s">
        <v>25</v>
      </c>
      <c r="J282" s="29" t="s">
        <v>25</v>
      </c>
      <c r="K282" s="20" t="s">
        <v>561</v>
      </c>
      <c r="L282" s="28" t="str">
        <f>""</f>
        <v/>
      </c>
    </row>
    <row r="283" spans="1:12" ht="46.8" x14ac:dyDescent="0.3">
      <c r="A283" t="s">
        <v>551</v>
      </c>
      <c r="B283" s="1">
        <v>5414</v>
      </c>
      <c r="C283" s="1" t="s">
        <v>562</v>
      </c>
      <c r="D283" s="4" t="str">
        <f t="shared" si="4"/>
        <v>5414 NACELLE/PYLON, PLATE SKIN</v>
      </c>
      <c r="E283" s="29">
        <v>1</v>
      </c>
      <c r="F283" s="29">
        <v>1</v>
      </c>
      <c r="G283" s="29">
        <v>2</v>
      </c>
      <c r="H283" s="29">
        <v>2</v>
      </c>
      <c r="I283" s="29" t="s">
        <v>25</v>
      </c>
      <c r="J283" s="29" t="s">
        <v>25</v>
      </c>
      <c r="K283" s="20" t="s">
        <v>563</v>
      </c>
      <c r="L283" s="28" t="str">
        <f>""</f>
        <v/>
      </c>
    </row>
    <row r="284" spans="1:12" ht="72" x14ac:dyDescent="0.3">
      <c r="A284" t="s">
        <v>551</v>
      </c>
      <c r="B284" s="1">
        <v>5415</v>
      </c>
      <c r="C284" s="1" t="s">
        <v>564</v>
      </c>
      <c r="D284" s="4" t="str">
        <f t="shared" si="4"/>
        <v>5415 NACELLE/PYLON, ATTACHED FITTINGS</v>
      </c>
      <c r="E284" s="29">
        <v>1</v>
      </c>
      <c r="F284" s="29">
        <v>1</v>
      </c>
      <c r="G284" s="29">
        <v>2</v>
      </c>
      <c r="H284" s="29">
        <v>2</v>
      </c>
      <c r="I284" s="29" t="s">
        <v>25</v>
      </c>
      <c r="J284" s="29" t="s">
        <v>25</v>
      </c>
      <c r="K284" s="20" t="s">
        <v>565</v>
      </c>
      <c r="L284" s="28" t="str">
        <f>""</f>
        <v/>
      </c>
    </row>
    <row r="285" spans="1:12" ht="78" x14ac:dyDescent="0.3">
      <c r="A285" t="s">
        <v>551</v>
      </c>
      <c r="B285" s="1">
        <v>5420</v>
      </c>
      <c r="C285" s="1" t="s">
        <v>566</v>
      </c>
      <c r="D285" s="4" t="str">
        <f t="shared" si="4"/>
        <v>5420 NACELLE/PYLONS, MISCELLANEOUS STRUCTURE</v>
      </c>
      <c r="E285" s="29">
        <v>1</v>
      </c>
      <c r="F285" s="29">
        <v>1</v>
      </c>
      <c r="G285" s="29">
        <v>2</v>
      </c>
      <c r="H285" s="29">
        <v>2</v>
      </c>
      <c r="I285" s="29" t="s">
        <v>25</v>
      </c>
      <c r="J285" s="29" t="s">
        <v>25</v>
      </c>
      <c r="K285" s="20" t="s">
        <v>567</v>
      </c>
      <c r="L285" s="28" t="str">
        <f>""</f>
        <v/>
      </c>
    </row>
    <row r="286" spans="1:12" ht="62.4" x14ac:dyDescent="0.3">
      <c r="A286" t="s">
        <v>551</v>
      </c>
      <c r="B286" s="1">
        <v>5497</v>
      </c>
      <c r="C286" s="1" t="s">
        <v>568</v>
      </c>
      <c r="D286" s="4" t="str">
        <f t="shared" si="4"/>
        <v>5497 NACELLE/PYLON, SYSTEM WIRING</v>
      </c>
      <c r="E286" s="29">
        <v>1</v>
      </c>
      <c r="F286" s="29">
        <v>1</v>
      </c>
      <c r="G286" s="29">
        <v>1</v>
      </c>
      <c r="H286" s="29">
        <v>1</v>
      </c>
      <c r="I286" s="29" t="s">
        <v>25</v>
      </c>
      <c r="J286" s="29" t="s">
        <v>25</v>
      </c>
      <c r="K286" s="20" t="s">
        <v>569</v>
      </c>
      <c r="L286" s="28" t="str">
        <f>""</f>
        <v/>
      </c>
    </row>
    <row r="287" spans="1:12" ht="31.2" x14ac:dyDescent="0.3">
      <c r="A287" t="s">
        <v>551</v>
      </c>
      <c r="B287" s="1">
        <v>54</v>
      </c>
      <c r="C287" s="1" t="s">
        <v>48</v>
      </c>
      <c r="D287" s="4" t="str">
        <f t="shared" si="4"/>
        <v>54 SPECIAL CONDITION</v>
      </c>
      <c r="E287" s="29">
        <v>1</v>
      </c>
      <c r="F287" s="29" t="s">
        <v>25</v>
      </c>
      <c r="G287" s="29" t="s">
        <v>25</v>
      </c>
      <c r="H287" s="29" t="s">
        <v>25</v>
      </c>
      <c r="I287" s="29" t="s">
        <v>25</v>
      </c>
      <c r="J287" s="29" t="s">
        <v>25</v>
      </c>
      <c r="K287" s="22" t="s">
        <v>12</v>
      </c>
      <c r="L287" s="28" t="str">
        <f>""</f>
        <v/>
      </c>
    </row>
    <row r="288" spans="1:12" ht="46.8" x14ac:dyDescent="0.3">
      <c r="A288" t="s">
        <v>551</v>
      </c>
      <c r="B288" s="1">
        <v>54</v>
      </c>
      <c r="C288" s="1" t="s">
        <v>49</v>
      </c>
      <c r="D288" s="4" t="str">
        <f t="shared" si="4"/>
        <v>54 EQUIVALENT LEVEL OF SAFETY (ELOS)</v>
      </c>
      <c r="E288" s="29">
        <v>1</v>
      </c>
      <c r="F288" s="29" t="s">
        <v>25</v>
      </c>
      <c r="G288" s="29" t="s">
        <v>25</v>
      </c>
      <c r="H288" s="29" t="s">
        <v>25</v>
      </c>
      <c r="I288" s="29" t="s">
        <v>25</v>
      </c>
      <c r="J288" s="29" t="s">
        <v>25</v>
      </c>
      <c r="K288" s="22" t="s">
        <v>12</v>
      </c>
      <c r="L288" s="28" t="str">
        <f>""</f>
        <v/>
      </c>
    </row>
    <row r="289" spans="1:12" ht="124.8" x14ac:dyDescent="0.3">
      <c r="A289" t="s">
        <v>551</v>
      </c>
      <c r="B289" s="1">
        <v>54</v>
      </c>
      <c r="C289" s="1" t="s">
        <v>1003</v>
      </c>
      <c r="D289" s="4" t="str">
        <f t="shared" si="4"/>
        <v>54 SPECIAL PROCESSES**</v>
      </c>
      <c r="E289" s="29" t="s">
        <v>12</v>
      </c>
      <c r="F289" s="29" t="s">
        <v>25</v>
      </c>
      <c r="G289" s="29" t="s">
        <v>25</v>
      </c>
      <c r="H289" s="29" t="s">
        <v>25</v>
      </c>
      <c r="I289" s="29" t="s">
        <v>25</v>
      </c>
      <c r="J289" s="29" t="s">
        <v>25</v>
      </c>
      <c r="K289" s="39" t="s">
        <v>1004</v>
      </c>
      <c r="L289" s="28" t="str">
        <f>""</f>
        <v/>
      </c>
    </row>
    <row r="290" spans="1:12" ht="129.6" x14ac:dyDescent="0.3">
      <c r="A290" t="s">
        <v>570</v>
      </c>
      <c r="B290" s="1">
        <v>5500</v>
      </c>
      <c r="C290" s="1" t="s">
        <v>571</v>
      </c>
      <c r="D290" s="4" t="str">
        <f t="shared" si="4"/>
        <v>5500 EMPENNAGE STRUCTURE ▲</v>
      </c>
      <c r="E290" s="29">
        <v>1</v>
      </c>
      <c r="F290" s="29">
        <v>1</v>
      </c>
      <c r="G290" s="29">
        <v>1</v>
      </c>
      <c r="H290" s="29">
        <v>1</v>
      </c>
      <c r="I290" s="29" t="s">
        <v>25</v>
      </c>
      <c r="J290" s="29" t="s">
        <v>25</v>
      </c>
      <c r="K290" s="20" t="s">
        <v>572</v>
      </c>
      <c r="L290" s="28" t="s">
        <v>573</v>
      </c>
    </row>
    <row r="291" spans="1:12" ht="86.4" x14ac:dyDescent="0.3">
      <c r="A291" t="s">
        <v>570</v>
      </c>
      <c r="B291" s="1">
        <v>5510</v>
      </c>
      <c r="C291" s="1" t="s">
        <v>574</v>
      </c>
      <c r="D291" s="4" t="str">
        <f t="shared" si="4"/>
        <v>5510 HORIZONTAL STABILIZER STRUCTURE ▲</v>
      </c>
      <c r="E291" s="29">
        <v>1</v>
      </c>
      <c r="F291" s="29">
        <v>1</v>
      </c>
      <c r="G291" s="29">
        <v>1</v>
      </c>
      <c r="H291" s="29">
        <v>1</v>
      </c>
      <c r="I291" s="29" t="s">
        <v>25</v>
      </c>
      <c r="J291" s="29" t="s">
        <v>25</v>
      </c>
      <c r="K291" s="20" t="s">
        <v>575</v>
      </c>
      <c r="L291" s="28" t="s">
        <v>576</v>
      </c>
    </row>
    <row r="292" spans="1:12" ht="62.4" x14ac:dyDescent="0.3">
      <c r="A292" t="s">
        <v>570</v>
      </c>
      <c r="B292" s="1">
        <v>5511</v>
      </c>
      <c r="C292" s="1" t="s">
        <v>577</v>
      </c>
      <c r="D292" s="4" t="str">
        <f t="shared" si="4"/>
        <v>5511 HORIZONTAL STABILIZER SPAR/RIB</v>
      </c>
      <c r="E292" s="29">
        <v>1</v>
      </c>
      <c r="F292" s="29">
        <v>1</v>
      </c>
      <c r="G292" s="29">
        <v>1</v>
      </c>
      <c r="H292" s="29">
        <v>1</v>
      </c>
      <c r="I292" s="29" t="s">
        <v>25</v>
      </c>
      <c r="J292" s="29" t="s">
        <v>25</v>
      </c>
      <c r="K292" s="20" t="s">
        <v>578</v>
      </c>
      <c r="L292" s="28" t="str">
        <f>""</f>
        <v/>
      </c>
    </row>
    <row r="293" spans="1:12" ht="62.4" x14ac:dyDescent="0.3">
      <c r="A293" t="s">
        <v>570</v>
      </c>
      <c r="B293" s="1">
        <v>5512</v>
      </c>
      <c r="C293" s="1" t="s">
        <v>579</v>
      </c>
      <c r="D293" s="4" t="str">
        <f t="shared" si="4"/>
        <v>5512 HORIZONTAL STABILIZER PLATE/SKIN</v>
      </c>
      <c r="E293" s="29">
        <v>1</v>
      </c>
      <c r="F293" s="29">
        <v>1</v>
      </c>
      <c r="G293" s="29">
        <v>1</v>
      </c>
      <c r="H293" s="29">
        <v>1</v>
      </c>
      <c r="I293" s="29" t="s">
        <v>25</v>
      </c>
      <c r="J293" s="29" t="s">
        <v>25</v>
      </c>
      <c r="K293" s="20" t="s">
        <v>580</v>
      </c>
      <c r="L293" s="28" t="str">
        <f>""</f>
        <v/>
      </c>
    </row>
    <row r="294" spans="1:12" ht="115.2" x14ac:dyDescent="0.3">
      <c r="A294" t="s">
        <v>570</v>
      </c>
      <c r="B294" s="1">
        <v>5513</v>
      </c>
      <c r="C294" s="1" t="s">
        <v>581</v>
      </c>
      <c r="D294" s="4" t="str">
        <f t="shared" si="4"/>
        <v>5513 HORIZONTAL STABILIZER TAB STRUCTURE</v>
      </c>
      <c r="E294" s="29">
        <v>1</v>
      </c>
      <c r="F294" s="29">
        <v>1</v>
      </c>
      <c r="G294" s="29">
        <v>1</v>
      </c>
      <c r="H294" s="29">
        <v>1</v>
      </c>
      <c r="I294" s="29" t="s">
        <v>25</v>
      </c>
      <c r="J294" s="29" t="s">
        <v>25</v>
      </c>
      <c r="K294" s="20" t="s">
        <v>582</v>
      </c>
      <c r="L294" s="28" t="str">
        <f>""</f>
        <v/>
      </c>
    </row>
    <row r="295" spans="1:12" ht="86.4" x14ac:dyDescent="0.3">
      <c r="A295" t="s">
        <v>570</v>
      </c>
      <c r="B295" s="1">
        <v>5514</v>
      </c>
      <c r="C295" s="1" t="s">
        <v>583</v>
      </c>
      <c r="D295" s="4" t="str">
        <f t="shared" si="4"/>
        <v>5514 HORIZONTAL STABILIZER MISCELLANEOUS STRUCTURE</v>
      </c>
      <c r="E295" s="29">
        <v>1</v>
      </c>
      <c r="F295" s="29">
        <v>1</v>
      </c>
      <c r="G295" s="29">
        <v>1</v>
      </c>
      <c r="H295" s="29">
        <v>1</v>
      </c>
      <c r="I295" s="29" t="s">
        <v>25</v>
      </c>
      <c r="J295" s="29" t="s">
        <v>25</v>
      </c>
      <c r="K295" s="20" t="s">
        <v>584</v>
      </c>
      <c r="L295" s="28" t="str">
        <f>""</f>
        <v/>
      </c>
    </row>
    <row r="296" spans="1:12" ht="158.4" x14ac:dyDescent="0.3">
      <c r="A296" t="s">
        <v>570</v>
      </c>
      <c r="B296" s="1">
        <v>5520</v>
      </c>
      <c r="C296" s="1" t="s">
        <v>585</v>
      </c>
      <c r="D296" s="4" t="str">
        <f t="shared" si="4"/>
        <v>5520 ELEVATOR STRUCTURE ▲</v>
      </c>
      <c r="E296" s="29">
        <v>1</v>
      </c>
      <c r="F296" s="29">
        <v>1</v>
      </c>
      <c r="G296" s="29">
        <v>1</v>
      </c>
      <c r="H296" s="29">
        <v>1</v>
      </c>
      <c r="I296" s="29" t="s">
        <v>25</v>
      </c>
      <c r="J296" s="29" t="s">
        <v>25</v>
      </c>
      <c r="K296" s="20" t="s">
        <v>586</v>
      </c>
      <c r="L296" s="28" t="s">
        <v>587</v>
      </c>
    </row>
    <row r="297" spans="1:12" ht="46.8" x14ac:dyDescent="0.3">
      <c r="A297" t="s">
        <v>570</v>
      </c>
      <c r="B297" s="1">
        <v>5521</v>
      </c>
      <c r="C297" s="1" t="s">
        <v>588</v>
      </c>
      <c r="D297" s="4" t="str">
        <f t="shared" si="4"/>
        <v>5521 ELEVATOR,  SPAR/ RIB STRUCTURE</v>
      </c>
      <c r="E297" s="29">
        <v>1</v>
      </c>
      <c r="F297" s="29">
        <v>1</v>
      </c>
      <c r="G297" s="29">
        <v>1</v>
      </c>
      <c r="H297" s="29">
        <v>1</v>
      </c>
      <c r="I297" s="29" t="s">
        <v>25</v>
      </c>
      <c r="J297" s="29" t="s">
        <v>25</v>
      </c>
      <c r="K297" s="20" t="s">
        <v>589</v>
      </c>
      <c r="L297" s="28" t="str">
        <f>""</f>
        <v/>
      </c>
    </row>
    <row r="298" spans="1:12" ht="46.8" x14ac:dyDescent="0.3">
      <c r="A298" t="s">
        <v>570</v>
      </c>
      <c r="B298" s="1">
        <v>5522</v>
      </c>
      <c r="C298" s="1" t="s">
        <v>590</v>
      </c>
      <c r="D298" s="4" t="str">
        <f t="shared" si="4"/>
        <v>5522 ELEVATOR,  PLATE/ SKIN STRUCTURE</v>
      </c>
      <c r="E298" s="29">
        <v>1</v>
      </c>
      <c r="F298" s="29">
        <v>1</v>
      </c>
      <c r="G298" s="29">
        <v>1</v>
      </c>
      <c r="H298" s="29">
        <v>1</v>
      </c>
      <c r="I298" s="29" t="s">
        <v>25</v>
      </c>
      <c r="J298" s="29" t="s">
        <v>25</v>
      </c>
      <c r="K298" s="20" t="s">
        <v>591</v>
      </c>
      <c r="L298" s="28" t="str">
        <f>""</f>
        <v/>
      </c>
    </row>
    <row r="299" spans="1:12" ht="86.4" x14ac:dyDescent="0.3">
      <c r="A299" t="s">
        <v>570</v>
      </c>
      <c r="B299" s="1">
        <v>5523</v>
      </c>
      <c r="C299" s="1" t="s">
        <v>592</v>
      </c>
      <c r="D299" s="4" t="str">
        <f t="shared" si="4"/>
        <v>5523 ELEVATOR,  TAB STRUCTURE</v>
      </c>
      <c r="E299" s="29">
        <v>1</v>
      </c>
      <c r="F299" s="29">
        <v>1</v>
      </c>
      <c r="G299" s="29">
        <v>1</v>
      </c>
      <c r="H299" s="29">
        <v>1</v>
      </c>
      <c r="I299" s="29" t="s">
        <v>25</v>
      </c>
      <c r="J299" s="29" t="s">
        <v>25</v>
      </c>
      <c r="K299" s="20" t="s">
        <v>593</v>
      </c>
      <c r="L299" s="28" t="str">
        <f>""</f>
        <v/>
      </c>
    </row>
    <row r="300" spans="1:12" ht="72" x14ac:dyDescent="0.3">
      <c r="A300" t="s">
        <v>570</v>
      </c>
      <c r="B300" s="1">
        <v>5524</v>
      </c>
      <c r="C300" s="1" t="s">
        <v>594</v>
      </c>
      <c r="D300" s="4" t="str">
        <f t="shared" si="4"/>
        <v>5524 ELEVATOR MISCELLANEOUS STRUCTURE</v>
      </c>
      <c r="E300" s="29">
        <v>1</v>
      </c>
      <c r="F300" s="29">
        <v>1</v>
      </c>
      <c r="G300" s="29">
        <v>1</v>
      </c>
      <c r="H300" s="29">
        <v>1</v>
      </c>
      <c r="I300" s="29" t="s">
        <v>25</v>
      </c>
      <c r="J300" s="29" t="s">
        <v>25</v>
      </c>
      <c r="K300" s="20" t="s">
        <v>595</v>
      </c>
      <c r="L300" s="28" t="str">
        <f>""</f>
        <v/>
      </c>
    </row>
    <row r="301" spans="1:12" ht="46.8" x14ac:dyDescent="0.3">
      <c r="A301" t="s">
        <v>570</v>
      </c>
      <c r="B301" s="1">
        <v>5530</v>
      </c>
      <c r="C301" s="1" t="s">
        <v>596</v>
      </c>
      <c r="D301" s="4" t="str">
        <f t="shared" si="4"/>
        <v>5530 VERTICAL STABILIZER STRUCTURE ▲</v>
      </c>
      <c r="E301" s="29">
        <v>1</v>
      </c>
      <c r="F301" s="29">
        <v>1</v>
      </c>
      <c r="G301" s="29">
        <v>1</v>
      </c>
      <c r="H301" s="29">
        <v>1</v>
      </c>
      <c r="I301" s="29" t="s">
        <v>25</v>
      </c>
      <c r="J301" s="29" t="s">
        <v>25</v>
      </c>
      <c r="K301" s="20" t="s">
        <v>597</v>
      </c>
      <c r="L301" s="28" t="s">
        <v>576</v>
      </c>
    </row>
    <row r="302" spans="1:12" ht="62.4" x14ac:dyDescent="0.3">
      <c r="A302" t="s">
        <v>570</v>
      </c>
      <c r="B302" s="1">
        <v>5531</v>
      </c>
      <c r="C302" s="1" t="s">
        <v>598</v>
      </c>
      <c r="D302" s="4" t="str">
        <f t="shared" si="4"/>
        <v>5531 VERTICAL STABILIZER SPAR/RIB STRUCTURE</v>
      </c>
      <c r="E302" s="29">
        <v>1</v>
      </c>
      <c r="F302" s="29">
        <v>1</v>
      </c>
      <c r="G302" s="29">
        <v>1</v>
      </c>
      <c r="H302" s="29">
        <v>1</v>
      </c>
      <c r="I302" s="29" t="s">
        <v>25</v>
      </c>
      <c r="J302" s="29" t="s">
        <v>25</v>
      </c>
      <c r="K302" s="20" t="s">
        <v>599</v>
      </c>
      <c r="L302" s="28" t="str">
        <f>""</f>
        <v/>
      </c>
    </row>
    <row r="303" spans="1:12" ht="46.8" x14ac:dyDescent="0.3">
      <c r="A303" t="s">
        <v>570</v>
      </c>
      <c r="B303" s="1">
        <v>5532</v>
      </c>
      <c r="C303" s="1" t="s">
        <v>600</v>
      </c>
      <c r="D303" s="4" t="str">
        <f t="shared" si="4"/>
        <v>5532 VERTICAL STABILIZER PLATES/ SKIN</v>
      </c>
      <c r="E303" s="29">
        <v>1</v>
      </c>
      <c r="F303" s="29">
        <v>1</v>
      </c>
      <c r="G303" s="29">
        <v>1</v>
      </c>
      <c r="H303" s="29">
        <v>1</v>
      </c>
      <c r="I303" s="29" t="s">
        <v>25</v>
      </c>
      <c r="J303" s="29" t="s">
        <v>25</v>
      </c>
      <c r="K303" s="20" t="s">
        <v>601</v>
      </c>
      <c r="L303" s="28" t="str">
        <f>""</f>
        <v/>
      </c>
    </row>
    <row r="304" spans="1:12" ht="86.4" x14ac:dyDescent="0.3">
      <c r="A304" t="s">
        <v>570</v>
      </c>
      <c r="B304" s="1">
        <v>5533</v>
      </c>
      <c r="C304" s="1" t="s">
        <v>602</v>
      </c>
      <c r="D304" s="4" t="str">
        <f t="shared" si="4"/>
        <v>5533 VENTRAL STRUCTURE</v>
      </c>
      <c r="E304" s="29">
        <v>1</v>
      </c>
      <c r="F304" s="29">
        <v>1</v>
      </c>
      <c r="G304" s="29">
        <v>1</v>
      </c>
      <c r="H304" s="29">
        <v>1</v>
      </c>
      <c r="I304" s="29" t="s">
        <v>25</v>
      </c>
      <c r="J304" s="29" t="s">
        <v>25</v>
      </c>
      <c r="K304" s="20" t="s">
        <v>603</v>
      </c>
      <c r="L304" s="28" t="str">
        <f>""</f>
        <v/>
      </c>
    </row>
    <row r="305" spans="1:12" ht="72" x14ac:dyDescent="0.3">
      <c r="A305" t="s">
        <v>570</v>
      </c>
      <c r="B305" s="1">
        <v>5534</v>
      </c>
      <c r="C305" s="1" t="s">
        <v>604</v>
      </c>
      <c r="D305" s="4" t="str">
        <f t="shared" si="4"/>
        <v>5534 VERT. STAB. MISCELLANEOUS STRUCTURE</v>
      </c>
      <c r="E305" s="29">
        <v>1</v>
      </c>
      <c r="F305" s="29">
        <v>1</v>
      </c>
      <c r="G305" s="29">
        <v>1</v>
      </c>
      <c r="H305" s="29">
        <v>1</v>
      </c>
      <c r="I305" s="29" t="s">
        <v>25</v>
      </c>
      <c r="J305" s="29" t="s">
        <v>25</v>
      </c>
      <c r="K305" s="20" t="s">
        <v>605</v>
      </c>
      <c r="L305" s="28" t="str">
        <f>""</f>
        <v/>
      </c>
    </row>
    <row r="306" spans="1:12" ht="115.2" x14ac:dyDescent="0.3">
      <c r="A306" t="s">
        <v>570</v>
      </c>
      <c r="B306" s="1">
        <v>5540</v>
      </c>
      <c r="C306" s="1" t="s">
        <v>606</v>
      </c>
      <c r="D306" s="4" t="str">
        <f t="shared" si="4"/>
        <v>5540 RUDDER STRUCTURE</v>
      </c>
      <c r="E306" s="29">
        <v>1</v>
      </c>
      <c r="F306" s="29">
        <v>1</v>
      </c>
      <c r="G306" s="29" t="s">
        <v>25</v>
      </c>
      <c r="H306" s="29" t="s">
        <v>25</v>
      </c>
      <c r="I306" s="29" t="s">
        <v>25</v>
      </c>
      <c r="J306" s="29" t="s">
        <v>25</v>
      </c>
      <c r="K306" s="20" t="s">
        <v>607</v>
      </c>
      <c r="L306" s="28" t="str">
        <f>""</f>
        <v/>
      </c>
    </row>
    <row r="307" spans="1:12" ht="31.2" x14ac:dyDescent="0.3">
      <c r="A307" t="s">
        <v>570</v>
      </c>
      <c r="B307" s="1">
        <v>5541</v>
      </c>
      <c r="C307" s="1" t="s">
        <v>608</v>
      </c>
      <c r="D307" s="4" t="str">
        <f t="shared" si="4"/>
        <v>5541 RUDDER,  SPARE/ RIB</v>
      </c>
      <c r="E307" s="29">
        <v>1</v>
      </c>
      <c r="F307" s="29">
        <v>1</v>
      </c>
      <c r="G307" s="29" t="s">
        <v>25</v>
      </c>
      <c r="H307" s="29" t="s">
        <v>25</v>
      </c>
      <c r="I307" s="29" t="s">
        <v>25</v>
      </c>
      <c r="J307" s="29" t="s">
        <v>25</v>
      </c>
      <c r="K307" s="20" t="s">
        <v>609</v>
      </c>
      <c r="L307" s="28" t="str">
        <f>""</f>
        <v/>
      </c>
    </row>
    <row r="308" spans="1:12" ht="31.2" x14ac:dyDescent="0.3">
      <c r="A308" t="s">
        <v>570</v>
      </c>
      <c r="B308" s="1">
        <v>5542</v>
      </c>
      <c r="C308" s="1" t="s">
        <v>610</v>
      </c>
      <c r="D308" s="4" t="str">
        <f t="shared" si="4"/>
        <v>5542 RUDDER,  PLATE/SKIN</v>
      </c>
      <c r="E308" s="29">
        <v>1</v>
      </c>
      <c r="F308" s="29">
        <v>1</v>
      </c>
      <c r="G308" s="29" t="s">
        <v>25</v>
      </c>
      <c r="H308" s="29" t="s">
        <v>25</v>
      </c>
      <c r="I308" s="29" t="s">
        <v>25</v>
      </c>
      <c r="J308" s="29" t="s">
        <v>25</v>
      </c>
      <c r="K308" s="20" t="s">
        <v>611</v>
      </c>
      <c r="L308" s="28" t="str">
        <f>""</f>
        <v/>
      </c>
    </row>
    <row r="309" spans="1:12" ht="86.4" x14ac:dyDescent="0.3">
      <c r="A309" t="s">
        <v>570</v>
      </c>
      <c r="B309" s="1">
        <v>5543</v>
      </c>
      <c r="C309" s="1" t="s">
        <v>612</v>
      </c>
      <c r="D309" s="4" t="str">
        <f t="shared" si="4"/>
        <v>5543 RUDDER,  TAB STRUCTURE</v>
      </c>
      <c r="E309" s="29">
        <v>1</v>
      </c>
      <c r="F309" s="29">
        <v>1</v>
      </c>
      <c r="G309" s="29" t="s">
        <v>25</v>
      </c>
      <c r="H309" s="29" t="s">
        <v>25</v>
      </c>
      <c r="I309" s="29" t="s">
        <v>25</v>
      </c>
      <c r="J309" s="29" t="s">
        <v>25</v>
      </c>
      <c r="K309" s="20" t="s">
        <v>613</v>
      </c>
      <c r="L309" s="28" t="str">
        <f>""</f>
        <v/>
      </c>
    </row>
    <row r="310" spans="1:12" ht="72" x14ac:dyDescent="0.3">
      <c r="A310" t="s">
        <v>570</v>
      </c>
      <c r="B310" s="1">
        <v>5544</v>
      </c>
      <c r="C310" s="1" t="s">
        <v>614</v>
      </c>
      <c r="D310" s="4" t="str">
        <f t="shared" si="4"/>
        <v>5544 RUDDER MISCELLANEOUS STRUCTURE</v>
      </c>
      <c r="E310" s="29">
        <v>1</v>
      </c>
      <c r="F310" s="29">
        <v>1</v>
      </c>
      <c r="G310" s="29" t="s">
        <v>25</v>
      </c>
      <c r="H310" s="29" t="s">
        <v>25</v>
      </c>
      <c r="I310" s="29" t="s">
        <v>25</v>
      </c>
      <c r="J310" s="29" t="s">
        <v>25</v>
      </c>
      <c r="K310" s="20" t="s">
        <v>615</v>
      </c>
      <c r="L310" s="28" t="str">
        <f>""</f>
        <v/>
      </c>
    </row>
    <row r="311" spans="1:12" ht="72" x14ac:dyDescent="0.3">
      <c r="A311" t="s">
        <v>570</v>
      </c>
      <c r="B311" s="1">
        <v>5550</v>
      </c>
      <c r="C311" s="1" t="s">
        <v>616</v>
      </c>
      <c r="D311" s="4" t="str">
        <f t="shared" si="4"/>
        <v>5550 EMPENNAGE FLT. CONTROL ATTACH FITTING</v>
      </c>
      <c r="E311" s="29">
        <v>1</v>
      </c>
      <c r="F311" s="29">
        <v>1</v>
      </c>
      <c r="G311" s="29">
        <v>1</v>
      </c>
      <c r="H311" s="29">
        <v>1</v>
      </c>
      <c r="I311" s="29" t="s">
        <v>25</v>
      </c>
      <c r="J311" s="29" t="s">
        <v>25</v>
      </c>
      <c r="K311" s="20" t="s">
        <v>617</v>
      </c>
      <c r="L311" s="28" t="str">
        <f>""</f>
        <v/>
      </c>
    </row>
    <row r="312" spans="1:12" ht="62.4" x14ac:dyDescent="0.3">
      <c r="A312" t="s">
        <v>570</v>
      </c>
      <c r="B312" s="1">
        <v>5551</v>
      </c>
      <c r="C312" s="1" t="s">
        <v>618</v>
      </c>
      <c r="D312" s="4" t="str">
        <f t="shared" si="4"/>
        <v>5551 HORIZONTAL STABILIZER ATTACH FITTING</v>
      </c>
      <c r="E312" s="29">
        <v>1</v>
      </c>
      <c r="F312" s="29">
        <v>1</v>
      </c>
      <c r="G312" s="29">
        <v>1</v>
      </c>
      <c r="H312" s="29">
        <v>1</v>
      </c>
      <c r="I312" s="29" t="s">
        <v>25</v>
      </c>
      <c r="J312" s="29" t="s">
        <v>25</v>
      </c>
      <c r="K312" s="20" t="s">
        <v>619</v>
      </c>
      <c r="L312" s="28" t="str">
        <f>""</f>
        <v/>
      </c>
    </row>
    <row r="313" spans="1:12" ht="62.4" x14ac:dyDescent="0.3">
      <c r="A313" t="s">
        <v>570</v>
      </c>
      <c r="B313" s="1">
        <v>5552</v>
      </c>
      <c r="C313" s="1" t="s">
        <v>620</v>
      </c>
      <c r="D313" s="4" t="str">
        <f t="shared" si="4"/>
        <v>5552 ELEVATOR/ TAB ATTACH FITTINGS</v>
      </c>
      <c r="E313" s="29">
        <v>1</v>
      </c>
      <c r="F313" s="29">
        <v>1</v>
      </c>
      <c r="G313" s="29" t="s">
        <v>25</v>
      </c>
      <c r="H313" s="29" t="s">
        <v>25</v>
      </c>
      <c r="I313" s="29" t="s">
        <v>25</v>
      </c>
      <c r="J313" s="29" t="s">
        <v>25</v>
      </c>
      <c r="K313" s="20" t="s">
        <v>621</v>
      </c>
      <c r="L313" s="28" t="str">
        <f>""</f>
        <v/>
      </c>
    </row>
    <row r="314" spans="1:12" ht="57.6" x14ac:dyDescent="0.3">
      <c r="A314" t="s">
        <v>570</v>
      </c>
      <c r="B314" s="1">
        <v>5553</v>
      </c>
      <c r="C314" s="1" t="s">
        <v>622</v>
      </c>
      <c r="D314" s="4" t="str">
        <f t="shared" si="4"/>
        <v>5553 VERT. STAB. ATTACH FITTINGS</v>
      </c>
      <c r="E314" s="29">
        <v>1</v>
      </c>
      <c r="F314" s="29">
        <v>1</v>
      </c>
      <c r="G314" s="29">
        <v>1</v>
      </c>
      <c r="H314" s="29">
        <v>1</v>
      </c>
      <c r="I314" s="29" t="s">
        <v>25</v>
      </c>
      <c r="J314" s="29" t="s">
        <v>25</v>
      </c>
      <c r="K314" s="20" t="s">
        <v>623</v>
      </c>
      <c r="L314" s="28" t="str">
        <f>""</f>
        <v/>
      </c>
    </row>
    <row r="315" spans="1:12" ht="57.6" x14ac:dyDescent="0.3">
      <c r="A315" t="s">
        <v>570</v>
      </c>
      <c r="B315" s="1">
        <v>5554</v>
      </c>
      <c r="C315" s="1" t="s">
        <v>624</v>
      </c>
      <c r="D315" s="4" t="str">
        <f t="shared" si="4"/>
        <v>5554 RUDDER/ TAB,  ATTACH FITTINGS</v>
      </c>
      <c r="E315" s="29">
        <v>1</v>
      </c>
      <c r="F315" s="29">
        <v>1</v>
      </c>
      <c r="G315" s="29" t="s">
        <v>25</v>
      </c>
      <c r="H315" s="29" t="s">
        <v>25</v>
      </c>
      <c r="I315" s="29" t="s">
        <v>25</v>
      </c>
      <c r="J315" s="29" t="s">
        <v>25</v>
      </c>
      <c r="K315" s="20" t="s">
        <v>625</v>
      </c>
      <c r="L315" s="28" t="str">
        <f>""</f>
        <v/>
      </c>
    </row>
    <row r="316" spans="1:12" ht="31.2" x14ac:dyDescent="0.3">
      <c r="A316" t="s">
        <v>570</v>
      </c>
      <c r="B316" s="1">
        <v>5597</v>
      </c>
      <c r="C316" s="1" t="s">
        <v>626</v>
      </c>
      <c r="D316" s="4" t="str">
        <f t="shared" si="4"/>
        <v>5597 STABILIZER SYSTEM WIRING</v>
      </c>
      <c r="E316" s="29">
        <v>1</v>
      </c>
      <c r="F316" s="29">
        <v>1</v>
      </c>
      <c r="G316" s="29">
        <v>1</v>
      </c>
      <c r="H316" s="29">
        <v>1</v>
      </c>
      <c r="I316" s="29" t="s">
        <v>25</v>
      </c>
      <c r="J316" s="29" t="s">
        <v>25</v>
      </c>
      <c r="K316" s="20" t="s">
        <v>627</v>
      </c>
      <c r="L316" s="28" t="str">
        <f>""</f>
        <v/>
      </c>
    </row>
    <row r="317" spans="1:12" ht="31.2" x14ac:dyDescent="0.3">
      <c r="A317" t="s">
        <v>570</v>
      </c>
      <c r="B317" s="1">
        <v>55</v>
      </c>
      <c r="C317" s="1" t="s">
        <v>48</v>
      </c>
      <c r="D317" s="4" t="str">
        <f t="shared" si="4"/>
        <v>55 SPECIAL CONDITION</v>
      </c>
      <c r="E317" s="29">
        <v>1</v>
      </c>
      <c r="F317" s="29" t="s">
        <v>25</v>
      </c>
      <c r="G317" s="29" t="s">
        <v>25</v>
      </c>
      <c r="H317" s="29" t="s">
        <v>25</v>
      </c>
      <c r="I317" s="29" t="s">
        <v>25</v>
      </c>
      <c r="J317" s="29" t="s">
        <v>25</v>
      </c>
      <c r="K317" s="22" t="s">
        <v>12</v>
      </c>
      <c r="L317" s="28" t="str">
        <f>""</f>
        <v/>
      </c>
    </row>
    <row r="318" spans="1:12" ht="46.8" x14ac:dyDescent="0.3">
      <c r="A318" t="s">
        <v>570</v>
      </c>
      <c r="B318" s="1">
        <v>55</v>
      </c>
      <c r="C318" s="1" t="s">
        <v>49</v>
      </c>
      <c r="D318" s="4" t="str">
        <f t="shared" si="4"/>
        <v>55 EQUIVALENT LEVEL OF SAFETY (ELOS)</v>
      </c>
      <c r="E318" s="29">
        <v>1</v>
      </c>
      <c r="F318" s="29" t="s">
        <v>25</v>
      </c>
      <c r="G318" s="29" t="s">
        <v>25</v>
      </c>
      <c r="H318" s="29" t="s">
        <v>25</v>
      </c>
      <c r="I318" s="29" t="s">
        <v>25</v>
      </c>
      <c r="J318" s="29" t="s">
        <v>25</v>
      </c>
      <c r="K318" s="22" t="s">
        <v>12</v>
      </c>
      <c r="L318" s="28" t="str">
        <f>""</f>
        <v/>
      </c>
    </row>
    <row r="319" spans="1:12" ht="124.8" x14ac:dyDescent="0.3">
      <c r="A319" t="s">
        <v>570</v>
      </c>
      <c r="B319" s="1">
        <v>55</v>
      </c>
      <c r="C319" s="1" t="s">
        <v>1003</v>
      </c>
      <c r="D319" s="4" t="str">
        <f t="shared" si="4"/>
        <v>55 SPECIAL PROCESSES**</v>
      </c>
      <c r="E319" s="29" t="s">
        <v>12</v>
      </c>
      <c r="F319" s="29" t="s">
        <v>25</v>
      </c>
      <c r="G319" s="29" t="s">
        <v>25</v>
      </c>
      <c r="H319" s="29" t="s">
        <v>25</v>
      </c>
      <c r="I319" s="29" t="s">
        <v>25</v>
      </c>
      <c r="J319" s="29" t="s">
        <v>25</v>
      </c>
      <c r="K319" s="39" t="s">
        <v>1004</v>
      </c>
      <c r="L319" s="28" t="str">
        <f>""</f>
        <v/>
      </c>
    </row>
    <row r="320" spans="1:12" ht="86.4" x14ac:dyDescent="0.3">
      <c r="A320" t="s">
        <v>628</v>
      </c>
      <c r="B320" s="1">
        <v>5600</v>
      </c>
      <c r="C320" s="1" t="s">
        <v>629</v>
      </c>
      <c r="D320" s="4" t="str">
        <f t="shared" si="4"/>
        <v>5600 WINDOWS WINDSHIELD SYSTEM</v>
      </c>
      <c r="E320" s="29">
        <v>2</v>
      </c>
      <c r="F320" s="29">
        <v>1</v>
      </c>
      <c r="G320" s="29">
        <v>1</v>
      </c>
      <c r="H320" s="29">
        <v>1</v>
      </c>
      <c r="I320" s="29" t="s">
        <v>25</v>
      </c>
      <c r="J320" s="29" t="s">
        <v>25</v>
      </c>
      <c r="K320" s="20" t="s">
        <v>630</v>
      </c>
      <c r="L320" s="28" t="str">
        <f>""</f>
        <v/>
      </c>
    </row>
    <row r="321" spans="1:12" ht="201.6" x14ac:dyDescent="0.3">
      <c r="A321" t="s">
        <v>628</v>
      </c>
      <c r="B321" s="1">
        <v>5610</v>
      </c>
      <c r="C321" s="1" t="s">
        <v>631</v>
      </c>
      <c r="D321" s="4" t="str">
        <f t="shared" si="4"/>
        <v>5610 FLIGHT COMPARTMENT WINDOWS</v>
      </c>
      <c r="E321" s="29">
        <v>2</v>
      </c>
      <c r="F321" s="29">
        <v>1</v>
      </c>
      <c r="G321" s="29">
        <v>2</v>
      </c>
      <c r="H321" s="29">
        <v>1</v>
      </c>
      <c r="I321" s="29" t="s">
        <v>25</v>
      </c>
      <c r="J321" s="29" t="s">
        <v>25</v>
      </c>
      <c r="K321" s="20" t="s">
        <v>632</v>
      </c>
      <c r="L321" s="28" t="str">
        <f>""</f>
        <v/>
      </c>
    </row>
    <row r="322" spans="1:12" ht="100.8" x14ac:dyDescent="0.3">
      <c r="A322" t="s">
        <v>628</v>
      </c>
      <c r="B322" s="1">
        <v>5620</v>
      </c>
      <c r="C322" s="1" t="s">
        <v>633</v>
      </c>
      <c r="D322" s="4" t="str">
        <f t="shared" si="4"/>
        <v>5620 PASSENGER COMPARTMENT WINDOWS</v>
      </c>
      <c r="E322" s="29">
        <v>2</v>
      </c>
      <c r="F322" s="29">
        <v>1</v>
      </c>
      <c r="G322" s="29">
        <v>2</v>
      </c>
      <c r="H322" s="29">
        <v>2</v>
      </c>
      <c r="I322" s="29" t="s">
        <v>25</v>
      </c>
      <c r="J322" s="29" t="s">
        <v>25</v>
      </c>
      <c r="K322" s="20" t="s">
        <v>634</v>
      </c>
      <c r="L322" s="28" t="str">
        <f>""</f>
        <v/>
      </c>
    </row>
    <row r="323" spans="1:12" ht="57.6" x14ac:dyDescent="0.3">
      <c r="A323" t="s">
        <v>628</v>
      </c>
      <c r="B323" s="1">
        <v>5630</v>
      </c>
      <c r="C323" s="1" t="s">
        <v>635</v>
      </c>
      <c r="D323" s="4" t="str">
        <f t="shared" si="4"/>
        <v>5630 DOOR WINDOWS</v>
      </c>
      <c r="E323" s="29">
        <v>2</v>
      </c>
      <c r="F323" s="29">
        <v>1</v>
      </c>
      <c r="G323" s="29">
        <v>2</v>
      </c>
      <c r="H323" s="29">
        <v>2</v>
      </c>
      <c r="I323" s="29" t="s">
        <v>25</v>
      </c>
      <c r="J323" s="29" t="s">
        <v>25</v>
      </c>
      <c r="K323" s="20" t="s">
        <v>636</v>
      </c>
      <c r="L323" s="28" t="str">
        <f>""</f>
        <v/>
      </c>
    </row>
    <row r="324" spans="1:12" ht="57.6" x14ac:dyDescent="0.3">
      <c r="A324" t="s">
        <v>628</v>
      </c>
      <c r="B324" s="1">
        <v>5640</v>
      </c>
      <c r="C324" s="1" t="s">
        <v>637</v>
      </c>
      <c r="D324" s="4" t="str">
        <f t="shared" si="4"/>
        <v>5640 INSPECTION WINDOWS</v>
      </c>
      <c r="E324" s="29">
        <v>2</v>
      </c>
      <c r="F324" s="29">
        <v>1</v>
      </c>
      <c r="G324" s="29">
        <v>2</v>
      </c>
      <c r="H324" s="29">
        <v>2</v>
      </c>
      <c r="I324" s="29" t="s">
        <v>25</v>
      </c>
      <c r="J324" s="29" t="s">
        <v>25</v>
      </c>
      <c r="K324" s="20" t="s">
        <v>638</v>
      </c>
      <c r="L324" s="28" t="str">
        <f>""</f>
        <v/>
      </c>
    </row>
    <row r="325" spans="1:12" ht="31.2" x14ac:dyDescent="0.3">
      <c r="A325" t="s">
        <v>628</v>
      </c>
      <c r="B325" s="1">
        <v>5697</v>
      </c>
      <c r="C325" s="1" t="s">
        <v>639</v>
      </c>
      <c r="D325" s="4" t="str">
        <f t="shared" si="4"/>
        <v>5697 WINDOW SYSTEM WIRING</v>
      </c>
      <c r="E325" s="29">
        <v>2</v>
      </c>
      <c r="F325" s="29">
        <v>1</v>
      </c>
      <c r="G325" s="29">
        <v>2</v>
      </c>
      <c r="H325" s="29">
        <v>1</v>
      </c>
      <c r="I325" s="29" t="s">
        <v>25</v>
      </c>
      <c r="J325" s="29" t="s">
        <v>25</v>
      </c>
      <c r="K325" s="20" t="s">
        <v>640</v>
      </c>
      <c r="L325" s="28" t="str">
        <f>""</f>
        <v/>
      </c>
    </row>
    <row r="326" spans="1:12" ht="31.2" x14ac:dyDescent="0.3">
      <c r="A326" t="s">
        <v>628</v>
      </c>
      <c r="B326" s="1">
        <v>56</v>
      </c>
      <c r="C326" s="1" t="s">
        <v>48</v>
      </c>
      <c r="D326" s="4" t="str">
        <f t="shared" si="4"/>
        <v>56 SPECIAL CONDITION</v>
      </c>
      <c r="E326" s="29">
        <v>1</v>
      </c>
      <c r="F326" s="29" t="s">
        <v>25</v>
      </c>
      <c r="G326" s="29" t="s">
        <v>25</v>
      </c>
      <c r="H326" s="29" t="s">
        <v>25</v>
      </c>
      <c r="I326" s="29" t="s">
        <v>25</v>
      </c>
      <c r="J326" s="29" t="s">
        <v>25</v>
      </c>
      <c r="K326" s="22" t="s">
        <v>12</v>
      </c>
      <c r="L326" s="28" t="str">
        <f>""</f>
        <v/>
      </c>
    </row>
    <row r="327" spans="1:12" ht="46.8" x14ac:dyDescent="0.3">
      <c r="A327" t="s">
        <v>628</v>
      </c>
      <c r="B327" s="1">
        <v>56</v>
      </c>
      <c r="C327" s="1" t="s">
        <v>49</v>
      </c>
      <c r="D327" s="4" t="str">
        <f t="shared" si="4"/>
        <v>56 EQUIVALENT LEVEL OF SAFETY (ELOS)</v>
      </c>
      <c r="E327" s="29">
        <v>1</v>
      </c>
      <c r="F327" s="29" t="s">
        <v>25</v>
      </c>
      <c r="G327" s="29" t="s">
        <v>25</v>
      </c>
      <c r="H327" s="29" t="s">
        <v>25</v>
      </c>
      <c r="I327" s="29" t="s">
        <v>25</v>
      </c>
      <c r="J327" s="29" t="s">
        <v>25</v>
      </c>
      <c r="K327" s="22" t="s">
        <v>12</v>
      </c>
      <c r="L327" s="28" t="str">
        <f>""</f>
        <v/>
      </c>
    </row>
    <row r="328" spans="1:12" ht="124.8" x14ac:dyDescent="0.3">
      <c r="A328" t="s">
        <v>628</v>
      </c>
      <c r="B328" s="1">
        <v>56</v>
      </c>
      <c r="C328" s="1" t="s">
        <v>1003</v>
      </c>
      <c r="D328" s="4" t="str">
        <f t="shared" si="4"/>
        <v>56 SPECIAL PROCESSES**</v>
      </c>
      <c r="E328" s="29" t="s">
        <v>12</v>
      </c>
      <c r="F328" s="29" t="s">
        <v>25</v>
      </c>
      <c r="G328" s="29" t="s">
        <v>25</v>
      </c>
      <c r="H328" s="29" t="s">
        <v>25</v>
      </c>
      <c r="I328" s="29" t="s">
        <v>25</v>
      </c>
      <c r="J328" s="29" t="s">
        <v>25</v>
      </c>
      <c r="K328" s="39" t="s">
        <v>1004</v>
      </c>
      <c r="L328" s="28" t="str">
        <f>""</f>
        <v/>
      </c>
    </row>
    <row r="329" spans="1:12" ht="86.4" x14ac:dyDescent="0.3">
      <c r="A329" t="s">
        <v>641</v>
      </c>
      <c r="B329" s="1">
        <v>5700</v>
      </c>
      <c r="C329" s="1" t="s">
        <v>642</v>
      </c>
      <c r="D329" s="4" t="str">
        <f t="shared" ref="D329:D392" si="5">B329&amp;" "&amp;C329</f>
        <v>5700 WING STRUCTURE</v>
      </c>
      <c r="E329" s="29">
        <v>1</v>
      </c>
      <c r="F329" s="29">
        <v>1</v>
      </c>
      <c r="G329" s="29" t="s">
        <v>25</v>
      </c>
      <c r="H329" s="29" t="s">
        <v>25</v>
      </c>
      <c r="I329" s="29" t="s">
        <v>25</v>
      </c>
      <c r="J329" s="29" t="s">
        <v>25</v>
      </c>
      <c r="K329" s="28" t="s">
        <v>643</v>
      </c>
      <c r="L329" s="28" t="str">
        <f>""</f>
        <v/>
      </c>
    </row>
    <row r="330" spans="1:12" ht="115.2" x14ac:dyDescent="0.3">
      <c r="A330" t="s">
        <v>641</v>
      </c>
      <c r="B330" s="1">
        <v>5710</v>
      </c>
      <c r="C330" s="1" t="s">
        <v>644</v>
      </c>
      <c r="D330" s="4" t="str">
        <f t="shared" si="5"/>
        <v>5710 WING MAIN FRAME STRUCTURE</v>
      </c>
      <c r="E330" s="29">
        <v>1</v>
      </c>
      <c r="F330" s="29">
        <v>1</v>
      </c>
      <c r="G330" s="29" t="s">
        <v>25</v>
      </c>
      <c r="H330" s="29" t="s">
        <v>25</v>
      </c>
      <c r="I330" s="29" t="s">
        <v>25</v>
      </c>
      <c r="J330" s="29" t="s">
        <v>25</v>
      </c>
      <c r="K330" s="28" t="s">
        <v>645</v>
      </c>
      <c r="L330" s="28" t="str">
        <f>""</f>
        <v/>
      </c>
    </row>
    <row r="331" spans="1:12" ht="31.2" x14ac:dyDescent="0.3">
      <c r="A331" t="s">
        <v>641</v>
      </c>
      <c r="B331" s="1">
        <v>5711</v>
      </c>
      <c r="C331" s="1" t="s">
        <v>646</v>
      </c>
      <c r="D331" s="4" t="str">
        <f t="shared" si="5"/>
        <v>5711 WING SPAR</v>
      </c>
      <c r="E331" s="29">
        <v>1</v>
      </c>
      <c r="F331" s="29">
        <v>1</v>
      </c>
      <c r="G331" s="29" t="s">
        <v>25</v>
      </c>
      <c r="H331" s="29" t="s">
        <v>25</v>
      </c>
      <c r="I331" s="29" t="s">
        <v>25</v>
      </c>
      <c r="J331" s="29" t="s">
        <v>25</v>
      </c>
      <c r="K331" s="28" t="s">
        <v>647</v>
      </c>
      <c r="L331" s="28" t="str">
        <f>""</f>
        <v/>
      </c>
    </row>
    <row r="332" spans="1:12" ht="31.2" x14ac:dyDescent="0.3">
      <c r="A332" t="s">
        <v>641</v>
      </c>
      <c r="B332" s="1">
        <v>5712</v>
      </c>
      <c r="C332" s="1" t="s">
        <v>648</v>
      </c>
      <c r="D332" s="4" t="str">
        <f t="shared" si="5"/>
        <v>5712 WING, RIB/ BULKHEAD</v>
      </c>
      <c r="E332" s="29">
        <v>1</v>
      </c>
      <c r="F332" s="29">
        <v>1</v>
      </c>
      <c r="G332" s="29" t="s">
        <v>25</v>
      </c>
      <c r="H332" s="29" t="s">
        <v>25</v>
      </c>
      <c r="I332" s="29" t="s">
        <v>25</v>
      </c>
      <c r="J332" s="29" t="s">
        <v>25</v>
      </c>
      <c r="K332" s="28" t="s">
        <v>649</v>
      </c>
      <c r="L332" s="28" t="str">
        <f>""</f>
        <v/>
      </c>
    </row>
    <row r="333" spans="1:12" ht="46.8" x14ac:dyDescent="0.3">
      <c r="A333" t="s">
        <v>641</v>
      </c>
      <c r="B333" s="1">
        <v>5713</v>
      </c>
      <c r="C333" s="1" t="s">
        <v>650</v>
      </c>
      <c r="D333" s="4" t="str">
        <f t="shared" si="5"/>
        <v>5713 WING, LONGERON/ STRINGER</v>
      </c>
      <c r="E333" s="29">
        <v>1</v>
      </c>
      <c r="F333" s="29">
        <v>1</v>
      </c>
      <c r="G333" s="29" t="s">
        <v>25</v>
      </c>
      <c r="H333" s="29" t="s">
        <v>25</v>
      </c>
      <c r="I333" s="29" t="s">
        <v>25</v>
      </c>
      <c r="J333" s="29" t="s">
        <v>25</v>
      </c>
      <c r="K333" s="28" t="s">
        <v>651</v>
      </c>
      <c r="L333" s="28" t="str">
        <f>""</f>
        <v/>
      </c>
    </row>
    <row r="334" spans="1:12" ht="31.2" x14ac:dyDescent="0.3">
      <c r="A334" t="s">
        <v>641</v>
      </c>
      <c r="B334" s="1">
        <v>5714</v>
      </c>
      <c r="C334" s="1" t="s">
        <v>652</v>
      </c>
      <c r="D334" s="4" t="str">
        <f t="shared" si="5"/>
        <v>5714 WING, CENTER BOX</v>
      </c>
      <c r="E334" s="29">
        <v>1</v>
      </c>
      <c r="F334" s="29">
        <v>1</v>
      </c>
      <c r="G334" s="29" t="s">
        <v>25</v>
      </c>
      <c r="H334" s="29" t="s">
        <v>25</v>
      </c>
      <c r="I334" s="29" t="s">
        <v>25</v>
      </c>
      <c r="J334" s="29" t="s">
        <v>25</v>
      </c>
      <c r="K334" s="28" t="s">
        <v>653</v>
      </c>
      <c r="L334" s="28" t="str">
        <f>""</f>
        <v/>
      </c>
    </row>
    <row r="335" spans="1:12" ht="100.8" x14ac:dyDescent="0.3">
      <c r="A335" t="s">
        <v>641</v>
      </c>
      <c r="B335" s="1">
        <v>5720</v>
      </c>
      <c r="C335" s="1" t="s">
        <v>654</v>
      </c>
      <c r="D335" s="4" t="str">
        <f t="shared" si="5"/>
        <v>5720 WING MISCELLANEOUS STRUCTURE ▲</v>
      </c>
      <c r="E335" s="29">
        <v>1</v>
      </c>
      <c r="F335" s="29">
        <v>1</v>
      </c>
      <c r="G335" s="29" t="s">
        <v>25</v>
      </c>
      <c r="H335" s="29" t="s">
        <v>25</v>
      </c>
      <c r="I335" s="29" t="s">
        <v>25</v>
      </c>
      <c r="J335" s="29" t="s">
        <v>25</v>
      </c>
      <c r="K335" s="28" t="s">
        <v>655</v>
      </c>
      <c r="L335" s="28" t="s">
        <v>656</v>
      </c>
    </row>
    <row r="336" spans="1:12" ht="72" x14ac:dyDescent="0.3">
      <c r="A336" t="s">
        <v>641</v>
      </c>
      <c r="B336" s="1">
        <v>5730</v>
      </c>
      <c r="C336" s="1" t="s">
        <v>657</v>
      </c>
      <c r="D336" s="4" t="str">
        <f t="shared" si="5"/>
        <v>5730 WING, PLATES/SKINS</v>
      </c>
      <c r="E336" s="29">
        <v>1</v>
      </c>
      <c r="F336" s="29">
        <v>1</v>
      </c>
      <c r="G336" s="29" t="s">
        <v>25</v>
      </c>
      <c r="H336" s="29" t="s">
        <v>25</v>
      </c>
      <c r="I336" s="29" t="s">
        <v>25</v>
      </c>
      <c r="J336" s="29" t="s">
        <v>25</v>
      </c>
      <c r="K336" s="28" t="s">
        <v>658</v>
      </c>
      <c r="L336" s="28" t="str">
        <f>""</f>
        <v/>
      </c>
    </row>
    <row r="337" spans="1:12" ht="158.4" x14ac:dyDescent="0.3">
      <c r="A337" t="s">
        <v>641</v>
      </c>
      <c r="B337" s="1">
        <v>5740</v>
      </c>
      <c r="C337" s="1" t="s">
        <v>659</v>
      </c>
      <c r="D337" s="4" t="str">
        <f t="shared" si="5"/>
        <v>5740 WING, ATTACH FITTINGS</v>
      </c>
      <c r="E337" s="29">
        <v>1</v>
      </c>
      <c r="F337" s="29">
        <v>1</v>
      </c>
      <c r="G337" s="29" t="s">
        <v>25</v>
      </c>
      <c r="H337" s="29" t="s">
        <v>25</v>
      </c>
      <c r="I337" s="29" t="s">
        <v>25</v>
      </c>
      <c r="J337" s="29" t="s">
        <v>25</v>
      </c>
      <c r="K337" s="28" t="s">
        <v>660</v>
      </c>
      <c r="L337" s="28" t="str">
        <f>""</f>
        <v/>
      </c>
    </row>
    <row r="338" spans="1:12" ht="62.4" x14ac:dyDescent="0.3">
      <c r="A338" t="s">
        <v>641</v>
      </c>
      <c r="B338" s="1">
        <v>5741</v>
      </c>
      <c r="C338" s="1" t="s">
        <v>661</v>
      </c>
      <c r="D338" s="4" t="str">
        <f t="shared" si="5"/>
        <v>5741 WING, FUSELAGE ATTACH FITTINGS</v>
      </c>
      <c r="E338" s="29">
        <v>1</v>
      </c>
      <c r="F338" s="29">
        <v>1</v>
      </c>
      <c r="G338" s="29" t="s">
        <v>25</v>
      </c>
      <c r="H338" s="29" t="s">
        <v>25</v>
      </c>
      <c r="I338" s="29" t="s">
        <v>25</v>
      </c>
      <c r="J338" s="29" t="s">
        <v>25</v>
      </c>
      <c r="K338" s="28" t="s">
        <v>662</v>
      </c>
      <c r="L338" s="28" t="str">
        <f>""</f>
        <v/>
      </c>
    </row>
    <row r="339" spans="1:12" ht="62.4" x14ac:dyDescent="0.3">
      <c r="A339" t="s">
        <v>641</v>
      </c>
      <c r="B339" s="1">
        <v>5742</v>
      </c>
      <c r="C339" s="1" t="s">
        <v>663</v>
      </c>
      <c r="D339" s="4" t="str">
        <f t="shared" si="5"/>
        <v>5742 WING, NAC/PYLON ATTACH FITTINGS</v>
      </c>
      <c r="E339" s="29">
        <v>1</v>
      </c>
      <c r="F339" s="29">
        <v>1</v>
      </c>
      <c r="G339" s="29" t="s">
        <v>25</v>
      </c>
      <c r="H339" s="29" t="s">
        <v>25</v>
      </c>
      <c r="I339" s="29" t="s">
        <v>25</v>
      </c>
      <c r="J339" s="29" t="s">
        <v>25</v>
      </c>
      <c r="K339" s="28" t="s">
        <v>664</v>
      </c>
      <c r="L339" s="28" t="str">
        <f>""</f>
        <v/>
      </c>
    </row>
    <row r="340" spans="1:12" ht="62.4" x14ac:dyDescent="0.3">
      <c r="A340" t="s">
        <v>641</v>
      </c>
      <c r="B340" s="1">
        <v>5743</v>
      </c>
      <c r="C340" s="1" t="s">
        <v>665</v>
      </c>
      <c r="D340" s="4" t="str">
        <f t="shared" si="5"/>
        <v>5743 WING, LANDING GEAR ATTACH FITTINGS</v>
      </c>
      <c r="E340" s="29">
        <v>1</v>
      </c>
      <c r="F340" s="29">
        <v>1</v>
      </c>
      <c r="G340" s="29" t="s">
        <v>25</v>
      </c>
      <c r="H340" s="29" t="s">
        <v>25</v>
      </c>
      <c r="I340" s="29" t="s">
        <v>25</v>
      </c>
      <c r="J340" s="29" t="s">
        <v>25</v>
      </c>
      <c r="K340" s="28" t="s">
        <v>666</v>
      </c>
      <c r="L340" s="28" t="str">
        <f>""</f>
        <v/>
      </c>
    </row>
    <row r="341" spans="1:12" ht="62.4" x14ac:dyDescent="0.3">
      <c r="A341" t="s">
        <v>641</v>
      </c>
      <c r="B341" s="1">
        <v>5744</v>
      </c>
      <c r="C341" s="1" t="s">
        <v>667</v>
      </c>
      <c r="D341" s="4" t="str">
        <f t="shared" si="5"/>
        <v>5744 WING, CONT. SURFACE ATTACH FITTINGS</v>
      </c>
      <c r="E341" s="29">
        <v>1</v>
      </c>
      <c r="F341" s="29">
        <v>1</v>
      </c>
      <c r="G341" s="29" t="s">
        <v>25</v>
      </c>
      <c r="H341" s="29" t="s">
        <v>25</v>
      </c>
      <c r="I341" s="29" t="s">
        <v>25</v>
      </c>
      <c r="J341" s="29" t="s">
        <v>25</v>
      </c>
      <c r="K341" s="28" t="s">
        <v>668</v>
      </c>
      <c r="L341" s="28" t="str">
        <f>""</f>
        <v/>
      </c>
    </row>
    <row r="342" spans="1:12" ht="46.8" x14ac:dyDescent="0.3">
      <c r="A342" t="s">
        <v>641</v>
      </c>
      <c r="B342" s="1">
        <v>5750</v>
      </c>
      <c r="C342" s="1" t="s">
        <v>669</v>
      </c>
      <c r="D342" s="4" t="str">
        <f t="shared" si="5"/>
        <v>5750 WING, CONTROL SURFACES</v>
      </c>
      <c r="E342" s="29">
        <v>1</v>
      </c>
      <c r="F342" s="29">
        <v>1</v>
      </c>
      <c r="G342" s="29" t="s">
        <v>25</v>
      </c>
      <c r="H342" s="29" t="s">
        <v>25</v>
      </c>
      <c r="I342" s="29" t="s">
        <v>25</v>
      </c>
      <c r="J342" s="29" t="s">
        <v>25</v>
      </c>
      <c r="K342" s="28" t="s">
        <v>670</v>
      </c>
      <c r="L342" s="28" t="str">
        <f>""</f>
        <v/>
      </c>
    </row>
    <row r="343" spans="1:12" ht="129.6" x14ac:dyDescent="0.3">
      <c r="A343" t="s">
        <v>641</v>
      </c>
      <c r="B343" s="1">
        <v>5751</v>
      </c>
      <c r="C343" s="1" t="s">
        <v>671</v>
      </c>
      <c r="D343" s="4" t="str">
        <f t="shared" si="5"/>
        <v>5751 AILERONS  ▲</v>
      </c>
      <c r="E343" s="29">
        <v>1</v>
      </c>
      <c r="F343" s="29">
        <v>1</v>
      </c>
      <c r="G343" s="29" t="s">
        <v>25</v>
      </c>
      <c r="H343" s="29" t="s">
        <v>25</v>
      </c>
      <c r="I343" s="29" t="s">
        <v>25</v>
      </c>
      <c r="J343" s="29" t="s">
        <v>25</v>
      </c>
      <c r="K343" s="28" t="s">
        <v>672</v>
      </c>
      <c r="L343" s="28" t="s">
        <v>673</v>
      </c>
    </row>
    <row r="344" spans="1:12" ht="100.8" x14ac:dyDescent="0.3">
      <c r="A344" t="s">
        <v>641</v>
      </c>
      <c r="B344" s="1">
        <v>5752</v>
      </c>
      <c r="C344" s="1" t="s">
        <v>674</v>
      </c>
      <c r="D344" s="4" t="str">
        <f t="shared" si="5"/>
        <v>5752 AILERON TAB STRUCTURE</v>
      </c>
      <c r="E344" s="29">
        <v>1</v>
      </c>
      <c r="F344" s="29">
        <v>1</v>
      </c>
      <c r="G344" s="29" t="s">
        <v>25</v>
      </c>
      <c r="H344" s="29" t="s">
        <v>25</v>
      </c>
      <c r="I344" s="29" t="s">
        <v>25</v>
      </c>
      <c r="J344" s="29" t="s">
        <v>25</v>
      </c>
      <c r="K344" s="28" t="s">
        <v>675</v>
      </c>
      <c r="L344" s="28" t="str">
        <f>""</f>
        <v/>
      </c>
    </row>
    <row r="345" spans="1:12" ht="129.6" x14ac:dyDescent="0.3">
      <c r="A345" t="s">
        <v>641</v>
      </c>
      <c r="B345" s="1">
        <v>5753</v>
      </c>
      <c r="C345" s="1" t="s">
        <v>676</v>
      </c>
      <c r="D345" s="4" t="str">
        <f t="shared" si="5"/>
        <v>5753 TRAILING EDGE FLAPS  ▲</v>
      </c>
      <c r="E345" s="29">
        <v>1</v>
      </c>
      <c r="F345" s="29">
        <v>1</v>
      </c>
      <c r="G345" s="29" t="s">
        <v>25</v>
      </c>
      <c r="H345" s="29" t="s">
        <v>25</v>
      </c>
      <c r="I345" s="29" t="s">
        <v>25</v>
      </c>
      <c r="J345" s="29" t="s">
        <v>25</v>
      </c>
      <c r="K345" s="28" t="s">
        <v>677</v>
      </c>
      <c r="L345" s="28" t="s">
        <v>678</v>
      </c>
    </row>
    <row r="346" spans="1:12" ht="115.2" x14ac:dyDescent="0.3">
      <c r="A346" t="s">
        <v>641</v>
      </c>
      <c r="B346" s="1">
        <v>5754</v>
      </c>
      <c r="C346" s="1" t="s">
        <v>679</v>
      </c>
      <c r="D346" s="4" t="str">
        <f t="shared" si="5"/>
        <v>5754 LEADING EDGE DEVICES  ▲</v>
      </c>
      <c r="E346" s="29">
        <v>1</v>
      </c>
      <c r="F346" s="29">
        <v>1</v>
      </c>
      <c r="G346" s="29" t="s">
        <v>25</v>
      </c>
      <c r="H346" s="29" t="s">
        <v>25</v>
      </c>
      <c r="I346" s="29" t="s">
        <v>25</v>
      </c>
      <c r="J346" s="29" t="s">
        <v>25</v>
      </c>
      <c r="K346" s="28" t="s">
        <v>680</v>
      </c>
      <c r="L346" s="28" t="s">
        <v>681</v>
      </c>
    </row>
    <row r="347" spans="1:12" ht="129.6" x14ac:dyDescent="0.3">
      <c r="A347" t="s">
        <v>641</v>
      </c>
      <c r="B347" s="1">
        <v>5755</v>
      </c>
      <c r="C347" s="1" t="s">
        <v>682</v>
      </c>
      <c r="D347" s="4" t="str">
        <f t="shared" si="5"/>
        <v>5755 SPOILERS  ▲</v>
      </c>
      <c r="E347" s="29">
        <v>1</v>
      </c>
      <c r="F347" s="29">
        <v>1</v>
      </c>
      <c r="G347" s="29" t="s">
        <v>25</v>
      </c>
      <c r="H347" s="29" t="s">
        <v>25</v>
      </c>
      <c r="I347" s="29" t="s">
        <v>25</v>
      </c>
      <c r="J347" s="29" t="s">
        <v>25</v>
      </c>
      <c r="K347" s="28" t="s">
        <v>683</v>
      </c>
      <c r="L347" s="28" t="s">
        <v>684</v>
      </c>
    </row>
    <row r="348" spans="1:12" ht="31.2" x14ac:dyDescent="0.3">
      <c r="A348" t="s">
        <v>641</v>
      </c>
      <c r="B348" s="1">
        <v>5797</v>
      </c>
      <c r="C348" s="1" t="s">
        <v>685</v>
      </c>
      <c r="D348" s="4" t="str">
        <f t="shared" si="5"/>
        <v>5797 WING SYSTEM WIRING</v>
      </c>
      <c r="E348" s="29">
        <v>2</v>
      </c>
      <c r="F348" s="29">
        <v>1</v>
      </c>
      <c r="G348" s="29" t="s">
        <v>25</v>
      </c>
      <c r="H348" s="29" t="s">
        <v>25</v>
      </c>
      <c r="I348" s="29" t="s">
        <v>25</v>
      </c>
      <c r="J348" s="29" t="s">
        <v>25</v>
      </c>
      <c r="K348" s="28" t="s">
        <v>686</v>
      </c>
      <c r="L348" s="28" t="str">
        <f>""</f>
        <v/>
      </c>
    </row>
    <row r="349" spans="1:12" ht="31.2" x14ac:dyDescent="0.3">
      <c r="A349" t="s">
        <v>641</v>
      </c>
      <c r="B349" s="1">
        <v>57</v>
      </c>
      <c r="C349" s="1" t="s">
        <v>48</v>
      </c>
      <c r="D349" s="4" t="str">
        <f t="shared" si="5"/>
        <v>57 SPECIAL CONDITION</v>
      </c>
      <c r="E349" s="29">
        <v>1</v>
      </c>
      <c r="F349" s="29" t="s">
        <v>25</v>
      </c>
      <c r="G349" s="29" t="s">
        <v>25</v>
      </c>
      <c r="H349" s="29" t="s">
        <v>25</v>
      </c>
      <c r="I349" s="29" t="s">
        <v>25</v>
      </c>
      <c r="J349" s="29" t="s">
        <v>25</v>
      </c>
      <c r="K349" s="28" t="s">
        <v>12</v>
      </c>
      <c r="L349" s="28" t="str">
        <f>""</f>
        <v/>
      </c>
    </row>
    <row r="350" spans="1:12" ht="46.8" x14ac:dyDescent="0.3">
      <c r="A350" t="s">
        <v>641</v>
      </c>
      <c r="B350" s="1">
        <v>57</v>
      </c>
      <c r="C350" s="1" t="s">
        <v>49</v>
      </c>
      <c r="D350" s="4" t="str">
        <f t="shared" si="5"/>
        <v>57 EQUIVALENT LEVEL OF SAFETY (ELOS)</v>
      </c>
      <c r="E350" s="29">
        <v>1</v>
      </c>
      <c r="F350" s="29" t="s">
        <v>25</v>
      </c>
      <c r="G350" s="29" t="s">
        <v>25</v>
      </c>
      <c r="H350" s="29" t="s">
        <v>25</v>
      </c>
      <c r="I350" s="29" t="s">
        <v>25</v>
      </c>
      <c r="J350" s="29" t="s">
        <v>25</v>
      </c>
      <c r="K350" s="28" t="s">
        <v>12</v>
      </c>
      <c r="L350" s="28" t="str">
        <f>""</f>
        <v/>
      </c>
    </row>
    <row r="351" spans="1:12" ht="124.8" x14ac:dyDescent="0.3">
      <c r="A351" t="s">
        <v>641</v>
      </c>
      <c r="B351" s="1">
        <v>57</v>
      </c>
      <c r="C351" s="1" t="s">
        <v>1003</v>
      </c>
      <c r="D351" s="4" t="str">
        <f t="shared" si="5"/>
        <v>57 SPECIAL PROCESSES**</v>
      </c>
      <c r="E351" s="29" t="s">
        <v>12</v>
      </c>
      <c r="F351" s="29" t="s">
        <v>25</v>
      </c>
      <c r="G351" s="29" t="s">
        <v>25</v>
      </c>
      <c r="H351" s="29" t="s">
        <v>25</v>
      </c>
      <c r="I351" s="29" t="s">
        <v>25</v>
      </c>
      <c r="J351" s="29" t="s">
        <v>25</v>
      </c>
      <c r="K351" s="39" t="s">
        <v>1004</v>
      </c>
      <c r="L351" s="28" t="str">
        <f>""</f>
        <v/>
      </c>
    </row>
    <row r="352" spans="1:12" ht="158.4" x14ac:dyDescent="0.3">
      <c r="A352" t="s">
        <v>687</v>
      </c>
      <c r="B352" s="1">
        <v>6100</v>
      </c>
      <c r="C352" s="1" t="s">
        <v>688</v>
      </c>
      <c r="D352" s="4" t="str">
        <f t="shared" si="5"/>
        <v>6100 PROPELLER SYSTEM</v>
      </c>
      <c r="E352" s="29">
        <v>1</v>
      </c>
      <c r="F352" s="29">
        <v>1</v>
      </c>
      <c r="G352" s="29" t="s">
        <v>25</v>
      </c>
      <c r="H352" s="29" t="s">
        <v>25</v>
      </c>
      <c r="I352" s="29" t="s">
        <v>25</v>
      </c>
      <c r="J352" s="29">
        <v>1</v>
      </c>
      <c r="K352" s="20" t="s">
        <v>689</v>
      </c>
      <c r="L352" s="28" t="str">
        <f>""</f>
        <v/>
      </c>
    </row>
    <row r="353" spans="1:12" ht="115.2" x14ac:dyDescent="0.3">
      <c r="A353" t="s">
        <v>687</v>
      </c>
      <c r="B353" s="1">
        <v>6110</v>
      </c>
      <c r="C353" s="1" t="s">
        <v>690</v>
      </c>
      <c r="D353" s="4" t="str">
        <f t="shared" si="5"/>
        <v>6110 PROPELLER ASSEMBLY</v>
      </c>
      <c r="E353" s="29">
        <v>1</v>
      </c>
      <c r="F353" s="29">
        <v>1</v>
      </c>
      <c r="G353" s="29" t="s">
        <v>25</v>
      </c>
      <c r="H353" s="29" t="s">
        <v>25</v>
      </c>
      <c r="I353" s="29" t="s">
        <v>25</v>
      </c>
      <c r="J353" s="29">
        <v>1</v>
      </c>
      <c r="K353" s="20" t="s">
        <v>691</v>
      </c>
      <c r="L353" s="28" t="str">
        <f>""</f>
        <v/>
      </c>
    </row>
    <row r="354" spans="1:12" ht="86.4" x14ac:dyDescent="0.3">
      <c r="A354" t="s">
        <v>687</v>
      </c>
      <c r="B354" s="1">
        <v>6111</v>
      </c>
      <c r="C354" s="1" t="s">
        <v>692</v>
      </c>
      <c r="D354" s="4" t="str">
        <f t="shared" si="5"/>
        <v>6111 PROPELLER BLADE SECTION ▲</v>
      </c>
      <c r="E354" s="29">
        <v>1</v>
      </c>
      <c r="F354" s="29">
        <v>1</v>
      </c>
      <c r="G354" s="29" t="s">
        <v>25</v>
      </c>
      <c r="H354" s="29" t="s">
        <v>25</v>
      </c>
      <c r="I354" s="29" t="s">
        <v>25</v>
      </c>
      <c r="J354" s="29">
        <v>1</v>
      </c>
      <c r="K354" s="20" t="s">
        <v>693</v>
      </c>
      <c r="L354" s="28" t="s">
        <v>694</v>
      </c>
    </row>
    <row r="355" spans="1:12" ht="100.8" x14ac:dyDescent="0.3">
      <c r="A355" t="s">
        <v>687</v>
      </c>
      <c r="B355" s="1">
        <v>6112</v>
      </c>
      <c r="C355" s="1" t="s">
        <v>695</v>
      </c>
      <c r="D355" s="4" t="str">
        <f>B355&amp;" "&amp;C355</f>
        <v>6112 PROPELLER DE-ICE BOOT SECTION</v>
      </c>
      <c r="E355" s="29">
        <v>1</v>
      </c>
      <c r="F355" s="29">
        <v>1</v>
      </c>
      <c r="G355" s="29" t="s">
        <v>25</v>
      </c>
      <c r="H355" s="29" t="s">
        <v>25</v>
      </c>
      <c r="I355" s="29" t="s">
        <v>25</v>
      </c>
      <c r="J355" s="29">
        <v>2</v>
      </c>
      <c r="K355" s="20" t="s">
        <v>696</v>
      </c>
      <c r="L355" s="28" t="str">
        <f>""</f>
        <v/>
      </c>
    </row>
    <row r="356" spans="1:12" ht="57.6" x14ac:dyDescent="0.3">
      <c r="A356" t="s">
        <v>687</v>
      </c>
      <c r="B356" s="1">
        <v>6113</v>
      </c>
      <c r="C356" s="1" t="s">
        <v>697</v>
      </c>
      <c r="D356" s="4" t="str">
        <f t="shared" si="5"/>
        <v>6113 PROPELLER SPINNER SECTION</v>
      </c>
      <c r="E356" s="29">
        <v>1</v>
      </c>
      <c r="F356" s="29">
        <v>1</v>
      </c>
      <c r="G356" s="29" t="s">
        <v>25</v>
      </c>
      <c r="H356" s="29" t="s">
        <v>25</v>
      </c>
      <c r="I356" s="29" t="s">
        <v>25</v>
      </c>
      <c r="J356" s="29">
        <v>2</v>
      </c>
      <c r="K356" s="20" t="s">
        <v>698</v>
      </c>
      <c r="L356" s="28" t="str">
        <f>""</f>
        <v/>
      </c>
    </row>
    <row r="357" spans="1:12" ht="86.4" x14ac:dyDescent="0.3">
      <c r="A357" t="s">
        <v>687</v>
      </c>
      <c r="B357" s="1">
        <v>6114</v>
      </c>
      <c r="C357" s="1" t="s">
        <v>699</v>
      </c>
      <c r="D357" s="4" t="str">
        <f t="shared" si="5"/>
        <v>6114 PROPELLER HUB SECTION ▲</v>
      </c>
      <c r="E357" s="29">
        <v>1</v>
      </c>
      <c r="F357" s="29">
        <v>1</v>
      </c>
      <c r="G357" s="29" t="s">
        <v>25</v>
      </c>
      <c r="H357" s="29" t="s">
        <v>25</v>
      </c>
      <c r="I357" s="29" t="s">
        <v>25</v>
      </c>
      <c r="J357" s="29">
        <v>1</v>
      </c>
      <c r="K357" s="20" t="s">
        <v>700</v>
      </c>
      <c r="L357" s="28" t="s">
        <v>701</v>
      </c>
    </row>
    <row r="358" spans="1:12" ht="201.6" x14ac:dyDescent="0.3">
      <c r="A358" t="s">
        <v>687</v>
      </c>
      <c r="B358" s="1">
        <v>6120</v>
      </c>
      <c r="C358" s="1" t="s">
        <v>702</v>
      </c>
      <c r="D358" s="4" t="str">
        <f t="shared" si="5"/>
        <v>6120 PROPELLER CONTROLLING SYSTEM ▲</v>
      </c>
      <c r="E358" s="29">
        <v>1</v>
      </c>
      <c r="F358" s="29">
        <v>1</v>
      </c>
      <c r="G358" s="29" t="s">
        <v>25</v>
      </c>
      <c r="H358" s="29" t="s">
        <v>25</v>
      </c>
      <c r="I358" s="29" t="s">
        <v>25</v>
      </c>
      <c r="J358" s="29">
        <v>1</v>
      </c>
      <c r="K358" s="20" t="s">
        <v>703</v>
      </c>
      <c r="L358" s="28" t="s">
        <v>704</v>
      </c>
    </row>
    <row r="359" spans="1:12" ht="72" x14ac:dyDescent="0.3">
      <c r="A359" t="s">
        <v>687</v>
      </c>
      <c r="B359" s="1">
        <v>6121</v>
      </c>
      <c r="C359" s="1" t="s">
        <v>705</v>
      </c>
      <c r="D359" s="4" t="str">
        <f t="shared" si="5"/>
        <v>6121 PROPELLER SYNCHRONIZER SECTION ▲</v>
      </c>
      <c r="E359" s="29">
        <v>1</v>
      </c>
      <c r="F359" s="29">
        <v>1</v>
      </c>
      <c r="G359" s="29" t="s">
        <v>25</v>
      </c>
      <c r="H359" s="29" t="s">
        <v>25</v>
      </c>
      <c r="I359" s="29" t="s">
        <v>25</v>
      </c>
      <c r="J359" s="29">
        <v>2</v>
      </c>
      <c r="K359" s="20" t="s">
        <v>706</v>
      </c>
      <c r="L359" s="28" t="s">
        <v>707</v>
      </c>
    </row>
    <row r="360" spans="1:12" ht="158.4" x14ac:dyDescent="0.3">
      <c r="A360" t="s">
        <v>687</v>
      </c>
      <c r="B360" s="1">
        <v>6122</v>
      </c>
      <c r="C360" s="1" t="s">
        <v>708</v>
      </c>
      <c r="D360" s="4" t="str">
        <f t="shared" si="5"/>
        <v>6122 PROPELLER GOVERNOR</v>
      </c>
      <c r="E360" s="29">
        <v>1</v>
      </c>
      <c r="F360" s="29">
        <v>1</v>
      </c>
      <c r="G360" s="29" t="s">
        <v>25</v>
      </c>
      <c r="H360" s="29" t="s">
        <v>25</v>
      </c>
      <c r="I360" s="29" t="s">
        <v>25</v>
      </c>
      <c r="J360" s="29">
        <v>1</v>
      </c>
      <c r="K360" s="20" t="s">
        <v>709</v>
      </c>
      <c r="L360" s="28" t="str">
        <f>""</f>
        <v/>
      </c>
    </row>
    <row r="361" spans="1:12" ht="187.2" x14ac:dyDescent="0.3">
      <c r="A361" t="s">
        <v>687</v>
      </c>
      <c r="B361" s="1">
        <v>6123</v>
      </c>
      <c r="C361" s="1" t="s">
        <v>710</v>
      </c>
      <c r="D361" s="4" t="str">
        <f t="shared" si="5"/>
        <v>6123 PROPELLER FEATHERING/REVERSING</v>
      </c>
      <c r="E361" s="29">
        <v>1</v>
      </c>
      <c r="F361" s="29">
        <v>1</v>
      </c>
      <c r="G361" s="29" t="s">
        <v>25</v>
      </c>
      <c r="H361" s="29" t="s">
        <v>25</v>
      </c>
      <c r="I361" s="29" t="s">
        <v>25</v>
      </c>
      <c r="J361" s="29">
        <v>1</v>
      </c>
      <c r="K361" s="20" t="s">
        <v>711</v>
      </c>
      <c r="L361" s="28" t="str">
        <f>""</f>
        <v/>
      </c>
    </row>
    <row r="362" spans="1:12" ht="72" x14ac:dyDescent="0.3">
      <c r="A362" t="s">
        <v>687</v>
      </c>
      <c r="B362" s="1">
        <v>6130</v>
      </c>
      <c r="C362" s="1" t="s">
        <v>712</v>
      </c>
      <c r="D362" s="4" t="str">
        <f t="shared" si="5"/>
        <v>6130 PROPELLER BRAKING</v>
      </c>
      <c r="E362" s="29">
        <v>1</v>
      </c>
      <c r="F362" s="29">
        <v>1</v>
      </c>
      <c r="G362" s="29" t="s">
        <v>25</v>
      </c>
      <c r="H362" s="29" t="s">
        <v>25</v>
      </c>
      <c r="I362" s="29" t="s">
        <v>25</v>
      </c>
      <c r="J362" s="29">
        <v>2</v>
      </c>
      <c r="K362" s="20" t="s">
        <v>713</v>
      </c>
      <c r="L362" s="28" t="str">
        <f>""</f>
        <v/>
      </c>
    </row>
    <row r="363" spans="1:12" ht="72" x14ac:dyDescent="0.3">
      <c r="A363" t="s">
        <v>687</v>
      </c>
      <c r="B363" s="1">
        <v>6140</v>
      </c>
      <c r="C363" s="1" t="s">
        <v>714</v>
      </c>
      <c r="D363" s="4" t="str">
        <f t="shared" si="5"/>
        <v>6140 PROPELLER INDICATION SYSTEM</v>
      </c>
      <c r="E363" s="29">
        <v>1</v>
      </c>
      <c r="F363" s="29">
        <v>2</v>
      </c>
      <c r="G363" s="29" t="s">
        <v>25</v>
      </c>
      <c r="H363" s="29" t="s">
        <v>25</v>
      </c>
      <c r="I363" s="29" t="s">
        <v>25</v>
      </c>
      <c r="J363" s="29">
        <v>2</v>
      </c>
      <c r="K363" s="20" t="s">
        <v>715</v>
      </c>
      <c r="L363" s="28" t="str">
        <f>""</f>
        <v/>
      </c>
    </row>
    <row r="364" spans="1:12" ht="62.4" x14ac:dyDescent="0.3">
      <c r="A364" t="s">
        <v>687</v>
      </c>
      <c r="B364" s="1">
        <v>6197</v>
      </c>
      <c r="C364" s="1" t="s">
        <v>716</v>
      </c>
      <c r="D364" s="4" t="str">
        <f t="shared" si="5"/>
        <v>6197 PROPELLER/PROPULSORS SYSTEM WIRING</v>
      </c>
      <c r="E364" s="29">
        <v>1</v>
      </c>
      <c r="F364" s="29">
        <v>1</v>
      </c>
      <c r="G364" s="29" t="s">
        <v>25</v>
      </c>
      <c r="H364" s="29" t="s">
        <v>25</v>
      </c>
      <c r="I364" s="29" t="s">
        <v>25</v>
      </c>
      <c r="J364" s="29">
        <v>1</v>
      </c>
      <c r="K364" s="20" t="s">
        <v>717</v>
      </c>
      <c r="L364" s="28" t="str">
        <f>""</f>
        <v/>
      </c>
    </row>
    <row r="365" spans="1:12" ht="31.2" x14ac:dyDescent="0.3">
      <c r="A365" t="s">
        <v>687</v>
      </c>
      <c r="B365" s="1">
        <v>61</v>
      </c>
      <c r="C365" s="1" t="s">
        <v>48</v>
      </c>
      <c r="D365" s="4" t="str">
        <f t="shared" si="5"/>
        <v>61 SPECIAL CONDITION</v>
      </c>
      <c r="E365" s="29">
        <v>1</v>
      </c>
      <c r="F365" s="29" t="s">
        <v>25</v>
      </c>
      <c r="G365" s="29" t="s">
        <v>25</v>
      </c>
      <c r="H365" s="29" t="s">
        <v>25</v>
      </c>
      <c r="I365" s="29" t="s">
        <v>25</v>
      </c>
      <c r="J365" s="29" t="s">
        <v>25</v>
      </c>
      <c r="K365" s="22" t="s">
        <v>12</v>
      </c>
      <c r="L365" s="28" t="str">
        <f>""</f>
        <v/>
      </c>
    </row>
    <row r="366" spans="1:12" ht="46.8" x14ac:dyDescent="0.3">
      <c r="A366" t="s">
        <v>687</v>
      </c>
      <c r="B366" s="1">
        <v>61</v>
      </c>
      <c r="C366" s="1" t="s">
        <v>49</v>
      </c>
      <c r="D366" s="4" t="str">
        <f t="shared" si="5"/>
        <v>61 EQUIVALENT LEVEL OF SAFETY (ELOS)</v>
      </c>
      <c r="E366" s="29">
        <v>1</v>
      </c>
      <c r="F366" s="29" t="s">
        <v>25</v>
      </c>
      <c r="G366" s="29" t="s">
        <v>25</v>
      </c>
      <c r="H366" s="29" t="s">
        <v>25</v>
      </c>
      <c r="I366" s="29" t="s">
        <v>25</v>
      </c>
      <c r="J366" s="29" t="s">
        <v>25</v>
      </c>
      <c r="K366" s="22" t="s">
        <v>12</v>
      </c>
      <c r="L366" s="28" t="str">
        <f>""</f>
        <v/>
      </c>
    </row>
    <row r="367" spans="1:12" ht="124.8" x14ac:dyDescent="0.3">
      <c r="A367" t="s">
        <v>687</v>
      </c>
      <c r="B367" s="1">
        <v>61</v>
      </c>
      <c r="C367" s="1" t="s">
        <v>1003</v>
      </c>
      <c r="D367" s="4" t="str">
        <f t="shared" si="5"/>
        <v>61 SPECIAL PROCESSES**</v>
      </c>
      <c r="E367" s="29" t="s">
        <v>12</v>
      </c>
      <c r="F367" s="29" t="s">
        <v>25</v>
      </c>
      <c r="G367" s="29" t="s">
        <v>25</v>
      </c>
      <c r="H367" s="29" t="s">
        <v>25</v>
      </c>
      <c r="I367" s="29" t="s">
        <v>25</v>
      </c>
      <c r="J367" s="29" t="s">
        <v>25</v>
      </c>
      <c r="K367" s="39" t="s">
        <v>1004</v>
      </c>
      <c r="L367" s="28" t="str">
        <f>""</f>
        <v/>
      </c>
    </row>
    <row r="368" spans="1:12" ht="72" x14ac:dyDescent="0.3">
      <c r="A368" t="s">
        <v>718</v>
      </c>
      <c r="B368" s="1">
        <v>6200</v>
      </c>
      <c r="C368" s="1" t="s">
        <v>719</v>
      </c>
      <c r="D368" s="4" t="str">
        <f t="shared" si="5"/>
        <v>6200 MAIN ROTOR SYSTEM</v>
      </c>
      <c r="E368" s="29" t="s">
        <v>25</v>
      </c>
      <c r="F368" s="29" t="s">
        <v>25</v>
      </c>
      <c r="G368" s="29">
        <v>1</v>
      </c>
      <c r="H368" s="29">
        <v>1</v>
      </c>
      <c r="I368" s="29" t="s">
        <v>25</v>
      </c>
      <c r="J368" s="29" t="s">
        <v>25</v>
      </c>
      <c r="K368" s="20" t="s">
        <v>720</v>
      </c>
      <c r="L368" s="28" t="str">
        <f>""</f>
        <v/>
      </c>
    </row>
    <row r="369" spans="1:12" ht="115.2" x14ac:dyDescent="0.3">
      <c r="A369" t="s">
        <v>718</v>
      </c>
      <c r="B369" s="1">
        <v>6210</v>
      </c>
      <c r="C369" s="1" t="s">
        <v>721</v>
      </c>
      <c r="D369" s="4" t="str">
        <f t="shared" si="5"/>
        <v>6210 MAIN ROTOR BLADES ▲</v>
      </c>
      <c r="E369" s="29" t="s">
        <v>25</v>
      </c>
      <c r="F369" s="29" t="s">
        <v>25</v>
      </c>
      <c r="G369" s="29">
        <v>1</v>
      </c>
      <c r="H369" s="29">
        <v>1</v>
      </c>
      <c r="I369" s="29" t="s">
        <v>25</v>
      </c>
      <c r="J369" s="29" t="s">
        <v>25</v>
      </c>
      <c r="K369" s="20" t="s">
        <v>722</v>
      </c>
      <c r="L369" s="28" t="s">
        <v>723</v>
      </c>
    </row>
    <row r="370" spans="1:12" ht="129.6" x14ac:dyDescent="0.3">
      <c r="A370" t="s">
        <v>718</v>
      </c>
      <c r="B370" s="1">
        <v>6220</v>
      </c>
      <c r="C370" s="1" t="s">
        <v>724</v>
      </c>
      <c r="D370" s="4" t="str">
        <f t="shared" si="5"/>
        <v>6220 MAIN ROTOR HEAD ▲</v>
      </c>
      <c r="E370" s="29" t="s">
        <v>25</v>
      </c>
      <c r="F370" s="29" t="s">
        <v>25</v>
      </c>
      <c r="G370" s="29">
        <v>1</v>
      </c>
      <c r="H370" s="29">
        <v>1</v>
      </c>
      <c r="I370" s="29" t="s">
        <v>25</v>
      </c>
      <c r="J370" s="29" t="s">
        <v>25</v>
      </c>
      <c r="K370" s="20" t="s">
        <v>725</v>
      </c>
      <c r="L370" s="28" t="s">
        <v>726</v>
      </c>
    </row>
    <row r="371" spans="1:12" ht="62.4" x14ac:dyDescent="0.3">
      <c r="A371" t="s">
        <v>718</v>
      </c>
      <c r="B371" s="1">
        <v>6230</v>
      </c>
      <c r="C371" s="1" t="s">
        <v>727</v>
      </c>
      <c r="D371" s="4" t="str">
        <f t="shared" si="5"/>
        <v>6230 MAIN ROTOR MAST/SWASHPLATE ▲</v>
      </c>
      <c r="E371" s="29" t="s">
        <v>25</v>
      </c>
      <c r="F371" s="29" t="s">
        <v>25</v>
      </c>
      <c r="G371" s="29">
        <v>1</v>
      </c>
      <c r="H371" s="29">
        <v>1</v>
      </c>
      <c r="I371" s="29" t="s">
        <v>25</v>
      </c>
      <c r="J371" s="29" t="s">
        <v>25</v>
      </c>
      <c r="K371" s="20" t="s">
        <v>728</v>
      </c>
      <c r="L371" s="28" t="s">
        <v>729</v>
      </c>
    </row>
    <row r="372" spans="1:12" ht="62.4" x14ac:dyDescent="0.3">
      <c r="A372" t="s">
        <v>718</v>
      </c>
      <c r="B372" s="1">
        <v>6240</v>
      </c>
      <c r="C372" s="1" t="s">
        <v>730</v>
      </c>
      <c r="D372" s="4" t="str">
        <f t="shared" si="5"/>
        <v>6240 MAIN ROTOR INDICATING SYSTEM ▲</v>
      </c>
      <c r="E372" s="29" t="s">
        <v>25</v>
      </c>
      <c r="F372" s="29" t="s">
        <v>25</v>
      </c>
      <c r="G372" s="29">
        <v>1</v>
      </c>
      <c r="H372" s="29">
        <v>1</v>
      </c>
      <c r="I372" s="29" t="s">
        <v>25</v>
      </c>
      <c r="J372" s="29" t="s">
        <v>25</v>
      </c>
      <c r="K372" s="20" t="s">
        <v>731</v>
      </c>
      <c r="L372" s="28" t="s">
        <v>732</v>
      </c>
    </row>
    <row r="373" spans="1:12" ht="46.8" x14ac:dyDescent="0.3">
      <c r="A373" t="s">
        <v>718</v>
      </c>
      <c r="B373" s="1">
        <v>6297</v>
      </c>
      <c r="C373" s="1" t="s">
        <v>733</v>
      </c>
      <c r="D373" s="4" t="str">
        <f t="shared" si="5"/>
        <v>6297 MAIN ROTOR SYSTEM WIRING</v>
      </c>
      <c r="E373" s="29" t="s">
        <v>25</v>
      </c>
      <c r="F373" s="29" t="s">
        <v>25</v>
      </c>
      <c r="G373" s="29">
        <v>1</v>
      </c>
      <c r="H373" s="29">
        <v>1</v>
      </c>
      <c r="I373" s="29" t="s">
        <v>25</v>
      </c>
      <c r="J373" s="29" t="s">
        <v>25</v>
      </c>
      <c r="K373" s="20" t="s">
        <v>734</v>
      </c>
      <c r="L373" s="28" t="str">
        <f>""</f>
        <v/>
      </c>
    </row>
    <row r="374" spans="1:12" ht="31.2" x14ac:dyDescent="0.3">
      <c r="A374" t="s">
        <v>718</v>
      </c>
      <c r="B374" s="1">
        <v>62</v>
      </c>
      <c r="C374" s="1" t="s">
        <v>48</v>
      </c>
      <c r="D374" s="4" t="str">
        <f t="shared" si="5"/>
        <v>62 SPECIAL CONDITION</v>
      </c>
      <c r="E374" s="29" t="s">
        <v>25</v>
      </c>
      <c r="F374" s="29" t="s">
        <v>25</v>
      </c>
      <c r="G374" s="29" t="s">
        <v>25</v>
      </c>
      <c r="H374" s="29" t="s">
        <v>25</v>
      </c>
      <c r="I374" s="29" t="s">
        <v>25</v>
      </c>
      <c r="J374" s="29" t="s">
        <v>25</v>
      </c>
      <c r="K374" s="22" t="s">
        <v>12</v>
      </c>
      <c r="L374" s="28" t="str">
        <f>""</f>
        <v/>
      </c>
    </row>
    <row r="375" spans="1:12" ht="46.8" x14ac:dyDescent="0.3">
      <c r="A375" t="s">
        <v>718</v>
      </c>
      <c r="B375" s="1">
        <v>62</v>
      </c>
      <c r="C375" s="1" t="s">
        <v>49</v>
      </c>
      <c r="D375" s="4" t="str">
        <f t="shared" si="5"/>
        <v>62 EQUIVALENT LEVEL OF SAFETY (ELOS)</v>
      </c>
      <c r="E375" s="29" t="s">
        <v>25</v>
      </c>
      <c r="F375" s="29" t="s">
        <v>25</v>
      </c>
      <c r="G375" s="29" t="s">
        <v>25</v>
      </c>
      <c r="H375" s="29" t="s">
        <v>25</v>
      </c>
      <c r="I375" s="29" t="s">
        <v>25</v>
      </c>
      <c r="J375" s="29" t="s">
        <v>25</v>
      </c>
      <c r="K375" s="22" t="s">
        <v>12</v>
      </c>
      <c r="L375" s="28" t="str">
        <f>""</f>
        <v/>
      </c>
    </row>
    <row r="376" spans="1:12" ht="124.8" x14ac:dyDescent="0.3">
      <c r="A376" t="s">
        <v>718</v>
      </c>
      <c r="B376" s="1">
        <v>62</v>
      </c>
      <c r="C376" s="1" t="s">
        <v>1003</v>
      </c>
      <c r="D376" s="4" t="str">
        <f t="shared" si="5"/>
        <v>62 SPECIAL PROCESSES**</v>
      </c>
      <c r="E376" s="29" t="s">
        <v>25</v>
      </c>
      <c r="F376" s="29" t="s">
        <v>25</v>
      </c>
      <c r="G376" s="29" t="s">
        <v>25</v>
      </c>
      <c r="H376" s="29" t="s">
        <v>25</v>
      </c>
      <c r="I376" s="29" t="s">
        <v>25</v>
      </c>
      <c r="J376" s="29" t="s">
        <v>25</v>
      </c>
      <c r="K376" s="39" t="s">
        <v>1004</v>
      </c>
      <c r="L376" s="28" t="str">
        <f>""</f>
        <v/>
      </c>
    </row>
    <row r="377" spans="1:12" ht="72" x14ac:dyDescent="0.3">
      <c r="A377" t="s">
        <v>735</v>
      </c>
      <c r="B377" s="1">
        <v>6300</v>
      </c>
      <c r="C377" s="1" t="s">
        <v>719</v>
      </c>
      <c r="D377" s="4" t="str">
        <f t="shared" si="5"/>
        <v>6300 MAIN ROTOR SYSTEM</v>
      </c>
      <c r="E377" s="29" t="s">
        <v>25</v>
      </c>
      <c r="F377" s="29" t="s">
        <v>25</v>
      </c>
      <c r="G377" s="29">
        <v>1</v>
      </c>
      <c r="H377" s="29">
        <v>1</v>
      </c>
      <c r="I377" s="29" t="s">
        <v>25</v>
      </c>
      <c r="J377" s="29" t="s">
        <v>25</v>
      </c>
      <c r="K377" s="20" t="s">
        <v>736</v>
      </c>
      <c r="L377" s="28" t="str">
        <f>""</f>
        <v/>
      </c>
    </row>
    <row r="378" spans="1:12" ht="100.8" x14ac:dyDescent="0.3">
      <c r="A378" t="s">
        <v>735</v>
      </c>
      <c r="B378" s="1">
        <v>6310</v>
      </c>
      <c r="C378" s="1" t="s">
        <v>737</v>
      </c>
      <c r="D378" s="4" t="str">
        <f t="shared" si="5"/>
        <v>6310 ENGINE/TRANSMISSION COUPLING ▲</v>
      </c>
      <c r="E378" s="29" t="s">
        <v>25</v>
      </c>
      <c r="F378" s="29" t="s">
        <v>25</v>
      </c>
      <c r="G378" s="29">
        <v>1</v>
      </c>
      <c r="H378" s="29">
        <v>1</v>
      </c>
      <c r="I378" s="29" t="s">
        <v>25</v>
      </c>
      <c r="J378" s="29" t="s">
        <v>25</v>
      </c>
      <c r="K378" s="20" t="s">
        <v>738</v>
      </c>
      <c r="L378" s="28" t="s">
        <v>739</v>
      </c>
    </row>
    <row r="379" spans="1:12" ht="129.6" x14ac:dyDescent="0.3">
      <c r="A379" t="s">
        <v>735</v>
      </c>
      <c r="B379" s="1">
        <v>6320</v>
      </c>
      <c r="C379" s="1" t="s">
        <v>740</v>
      </c>
      <c r="D379" s="4" t="str">
        <f t="shared" si="5"/>
        <v>6320 MAIN ROTOR GEARBOX ▲</v>
      </c>
      <c r="E379" s="29" t="s">
        <v>25</v>
      </c>
      <c r="F379" s="29" t="s">
        <v>25</v>
      </c>
      <c r="G379" s="29">
        <v>1</v>
      </c>
      <c r="H379" s="29">
        <v>1</v>
      </c>
      <c r="I379" s="29" t="s">
        <v>25</v>
      </c>
      <c r="J379" s="29" t="s">
        <v>25</v>
      </c>
      <c r="K379" s="20" t="s">
        <v>741</v>
      </c>
      <c r="L379" s="28" t="s">
        <v>742</v>
      </c>
    </row>
    <row r="380" spans="1:12" ht="72" x14ac:dyDescent="0.3">
      <c r="A380" t="s">
        <v>735</v>
      </c>
      <c r="B380" s="1">
        <v>6321</v>
      </c>
      <c r="C380" s="1" t="s">
        <v>743</v>
      </c>
      <c r="D380" s="4" t="str">
        <f t="shared" si="5"/>
        <v>6321 MAIN ROTOR BRAKE</v>
      </c>
      <c r="E380" s="29" t="s">
        <v>25</v>
      </c>
      <c r="F380" s="29" t="s">
        <v>25</v>
      </c>
      <c r="G380" s="29">
        <v>1</v>
      </c>
      <c r="H380" s="29">
        <v>1</v>
      </c>
      <c r="I380" s="29" t="s">
        <v>25</v>
      </c>
      <c r="J380" s="29" t="s">
        <v>25</v>
      </c>
      <c r="K380" s="20" t="s">
        <v>744</v>
      </c>
      <c r="L380" s="28" t="str">
        <f>""</f>
        <v/>
      </c>
    </row>
    <row r="381" spans="1:12" ht="72" x14ac:dyDescent="0.3">
      <c r="A381" t="s">
        <v>735</v>
      </c>
      <c r="B381" s="1">
        <v>6322</v>
      </c>
      <c r="C381" s="1" t="s">
        <v>745</v>
      </c>
      <c r="D381" s="4" t="str">
        <f t="shared" si="5"/>
        <v>6322 ROTORCRAFT COOLING FAN SYSTEM</v>
      </c>
      <c r="E381" s="29" t="s">
        <v>25</v>
      </c>
      <c r="F381" s="29" t="s">
        <v>25</v>
      </c>
      <c r="G381" s="29">
        <v>1</v>
      </c>
      <c r="H381" s="29">
        <v>1</v>
      </c>
      <c r="I381" s="29" t="s">
        <v>25</v>
      </c>
      <c r="J381" s="29" t="s">
        <v>25</v>
      </c>
      <c r="K381" s="20" t="s">
        <v>746</v>
      </c>
      <c r="L381" s="28" t="str">
        <f>""</f>
        <v/>
      </c>
    </row>
    <row r="382" spans="1:12" ht="62.4" x14ac:dyDescent="0.3">
      <c r="A382" t="s">
        <v>735</v>
      </c>
      <c r="B382" s="1">
        <v>6330</v>
      </c>
      <c r="C382" s="1" t="s">
        <v>747</v>
      </c>
      <c r="D382" s="4" t="str">
        <f t="shared" si="5"/>
        <v>6330 MAIN ROTOR TRANSMISSION MOUNT</v>
      </c>
      <c r="E382" s="29" t="s">
        <v>25</v>
      </c>
      <c r="F382" s="29" t="s">
        <v>25</v>
      </c>
      <c r="G382" s="29">
        <v>1</v>
      </c>
      <c r="H382" s="29">
        <v>1</v>
      </c>
      <c r="I382" s="29" t="s">
        <v>25</v>
      </c>
      <c r="J382" s="29" t="s">
        <v>25</v>
      </c>
      <c r="K382" s="20" t="s">
        <v>748</v>
      </c>
      <c r="L382" s="28" t="str">
        <f>""</f>
        <v/>
      </c>
    </row>
    <row r="383" spans="1:12" ht="86.4" x14ac:dyDescent="0.3">
      <c r="A383" t="s">
        <v>735</v>
      </c>
      <c r="B383" s="1">
        <v>6340</v>
      </c>
      <c r="C383" s="1" t="s">
        <v>749</v>
      </c>
      <c r="D383" s="4" t="str">
        <f t="shared" si="5"/>
        <v>6340 ROTOR DRIVE INDICATING SYSTEM</v>
      </c>
      <c r="E383" s="29" t="s">
        <v>25</v>
      </c>
      <c r="F383" s="29" t="s">
        <v>25</v>
      </c>
      <c r="G383" s="29">
        <v>1</v>
      </c>
      <c r="H383" s="29">
        <v>1</v>
      </c>
      <c r="I383" s="29" t="s">
        <v>25</v>
      </c>
      <c r="J383" s="29" t="s">
        <v>25</v>
      </c>
      <c r="K383" s="20" t="s">
        <v>750</v>
      </c>
      <c r="L383" s="28" t="str">
        <f>""</f>
        <v/>
      </c>
    </row>
    <row r="384" spans="1:12" ht="46.8" x14ac:dyDescent="0.3">
      <c r="A384" t="s">
        <v>735</v>
      </c>
      <c r="B384" s="1">
        <v>6397</v>
      </c>
      <c r="C384" s="1" t="s">
        <v>751</v>
      </c>
      <c r="D384" s="4" t="str">
        <f t="shared" si="5"/>
        <v>6397 MAIN ROTOR DRIVE SYSTEM WIRING</v>
      </c>
      <c r="E384" s="29" t="s">
        <v>25</v>
      </c>
      <c r="F384" s="29" t="s">
        <v>25</v>
      </c>
      <c r="G384" s="29">
        <v>1</v>
      </c>
      <c r="H384" s="29">
        <v>1</v>
      </c>
      <c r="I384" s="29" t="s">
        <v>25</v>
      </c>
      <c r="J384" s="29" t="s">
        <v>25</v>
      </c>
      <c r="K384" s="20" t="s">
        <v>752</v>
      </c>
      <c r="L384" s="28" t="str">
        <f>""</f>
        <v/>
      </c>
    </row>
    <row r="385" spans="1:12" ht="31.2" x14ac:dyDescent="0.3">
      <c r="A385" t="s">
        <v>735</v>
      </c>
      <c r="B385" s="1">
        <v>63</v>
      </c>
      <c r="C385" s="1" t="s">
        <v>48</v>
      </c>
      <c r="D385" s="4" t="str">
        <f t="shared" si="5"/>
        <v>63 SPECIAL CONDITION</v>
      </c>
      <c r="E385" s="29" t="s">
        <v>25</v>
      </c>
      <c r="F385" s="29" t="s">
        <v>25</v>
      </c>
      <c r="G385" s="29" t="s">
        <v>25</v>
      </c>
      <c r="H385" s="29" t="s">
        <v>25</v>
      </c>
      <c r="I385" s="29" t="s">
        <v>25</v>
      </c>
      <c r="J385" s="29" t="s">
        <v>25</v>
      </c>
      <c r="K385" s="22" t="s">
        <v>12</v>
      </c>
      <c r="L385" s="28" t="str">
        <f>""</f>
        <v/>
      </c>
    </row>
    <row r="386" spans="1:12" ht="46.8" x14ac:dyDescent="0.3">
      <c r="A386" t="s">
        <v>735</v>
      </c>
      <c r="B386" s="1">
        <v>63</v>
      </c>
      <c r="C386" s="1" t="s">
        <v>49</v>
      </c>
      <c r="D386" s="4" t="str">
        <f t="shared" si="5"/>
        <v>63 EQUIVALENT LEVEL OF SAFETY (ELOS)</v>
      </c>
      <c r="E386" s="29" t="s">
        <v>25</v>
      </c>
      <c r="F386" s="29" t="s">
        <v>25</v>
      </c>
      <c r="G386" s="29" t="s">
        <v>25</v>
      </c>
      <c r="H386" s="29" t="s">
        <v>25</v>
      </c>
      <c r="I386" s="29" t="s">
        <v>25</v>
      </c>
      <c r="J386" s="29" t="s">
        <v>25</v>
      </c>
      <c r="K386" s="22" t="s">
        <v>12</v>
      </c>
      <c r="L386" s="28" t="str">
        <f>""</f>
        <v/>
      </c>
    </row>
    <row r="387" spans="1:12" ht="124.8" x14ac:dyDescent="0.3">
      <c r="A387" t="s">
        <v>735</v>
      </c>
      <c r="B387" s="1">
        <v>63</v>
      </c>
      <c r="C387" s="1" t="s">
        <v>1003</v>
      </c>
      <c r="D387" s="4" t="str">
        <f t="shared" si="5"/>
        <v>63 SPECIAL PROCESSES**</v>
      </c>
      <c r="E387" s="29" t="s">
        <v>25</v>
      </c>
      <c r="F387" s="29" t="s">
        <v>25</v>
      </c>
      <c r="G387" s="29" t="s">
        <v>25</v>
      </c>
      <c r="H387" s="29" t="s">
        <v>25</v>
      </c>
      <c r="I387" s="29" t="s">
        <v>25</v>
      </c>
      <c r="J387" s="29" t="s">
        <v>25</v>
      </c>
      <c r="K387" s="39" t="s">
        <v>1004</v>
      </c>
      <c r="L387" s="28" t="str">
        <f>""</f>
        <v/>
      </c>
    </row>
    <row r="388" spans="1:12" ht="72" x14ac:dyDescent="0.3">
      <c r="A388" t="s">
        <v>753</v>
      </c>
      <c r="B388" s="1">
        <v>6400</v>
      </c>
      <c r="C388" s="1" t="s">
        <v>754</v>
      </c>
      <c r="D388" s="4" t="str">
        <f t="shared" si="5"/>
        <v>6400 TAIL ROTOR SYSTEM</v>
      </c>
      <c r="E388" s="29" t="s">
        <v>25</v>
      </c>
      <c r="F388" s="29" t="s">
        <v>25</v>
      </c>
      <c r="G388" s="29">
        <v>1</v>
      </c>
      <c r="H388" s="29">
        <v>1</v>
      </c>
      <c r="I388" s="29" t="s">
        <v>25</v>
      </c>
      <c r="J388" s="29" t="s">
        <v>25</v>
      </c>
      <c r="K388" s="20" t="s">
        <v>755</v>
      </c>
      <c r="L388" s="28" t="str">
        <f>""</f>
        <v/>
      </c>
    </row>
    <row r="389" spans="1:12" ht="86.4" x14ac:dyDescent="0.3">
      <c r="A389" t="s">
        <v>753</v>
      </c>
      <c r="B389" s="1">
        <v>6410</v>
      </c>
      <c r="C389" s="1" t="s">
        <v>756</v>
      </c>
      <c r="D389" s="4" t="str">
        <f t="shared" si="5"/>
        <v>6410 TAIL ROTOR BLADES ▲</v>
      </c>
      <c r="E389" s="29" t="s">
        <v>25</v>
      </c>
      <c r="F389" s="29" t="s">
        <v>25</v>
      </c>
      <c r="G389" s="29">
        <v>1</v>
      </c>
      <c r="H389" s="29">
        <v>1</v>
      </c>
      <c r="I389" s="29" t="s">
        <v>25</v>
      </c>
      <c r="J389" s="29" t="s">
        <v>25</v>
      </c>
      <c r="K389" s="20" t="s">
        <v>757</v>
      </c>
      <c r="L389" s="28" t="s">
        <v>758</v>
      </c>
    </row>
    <row r="390" spans="1:12" ht="72" x14ac:dyDescent="0.3">
      <c r="A390" t="s">
        <v>753</v>
      </c>
      <c r="B390" s="1">
        <v>6420</v>
      </c>
      <c r="C390" s="1" t="s">
        <v>759</v>
      </c>
      <c r="D390" s="4" t="str">
        <f t="shared" si="5"/>
        <v>6420 TAIL ROTOR HEAD ▲</v>
      </c>
      <c r="E390" s="29" t="s">
        <v>25</v>
      </c>
      <c r="F390" s="29" t="s">
        <v>25</v>
      </c>
      <c r="G390" s="29">
        <v>1</v>
      </c>
      <c r="H390" s="29">
        <v>1</v>
      </c>
      <c r="I390" s="29" t="s">
        <v>25</v>
      </c>
      <c r="J390" s="29" t="s">
        <v>25</v>
      </c>
      <c r="K390" s="20" t="s">
        <v>760</v>
      </c>
      <c r="L390" s="28" t="s">
        <v>761</v>
      </c>
    </row>
    <row r="391" spans="1:12" ht="62.4" x14ac:dyDescent="0.3">
      <c r="A391" t="s">
        <v>753</v>
      </c>
      <c r="B391" s="1">
        <v>6440</v>
      </c>
      <c r="C391" s="1" t="s">
        <v>762</v>
      </c>
      <c r="D391" s="4" t="str">
        <f t="shared" si="5"/>
        <v>6440 TAIL ROTOR INDICATING SYSTEM</v>
      </c>
      <c r="E391" s="29" t="s">
        <v>25</v>
      </c>
      <c r="F391" s="29" t="s">
        <v>25</v>
      </c>
      <c r="G391" s="29">
        <v>2</v>
      </c>
      <c r="H391" s="29">
        <v>2</v>
      </c>
      <c r="I391" s="29" t="s">
        <v>25</v>
      </c>
      <c r="J391" s="29" t="s">
        <v>25</v>
      </c>
      <c r="K391" s="20" t="s">
        <v>763</v>
      </c>
      <c r="L391" s="28" t="str">
        <f>""</f>
        <v/>
      </c>
    </row>
    <row r="392" spans="1:12" ht="46.8" x14ac:dyDescent="0.3">
      <c r="A392" t="s">
        <v>753</v>
      </c>
      <c r="B392" s="1">
        <v>6497</v>
      </c>
      <c r="C392" s="1" t="s">
        <v>764</v>
      </c>
      <c r="D392" s="4" t="str">
        <f t="shared" si="5"/>
        <v>6497 TAIL ROTOR SYSTEM WIRING</v>
      </c>
      <c r="E392" s="29" t="s">
        <v>25</v>
      </c>
      <c r="F392" s="29" t="s">
        <v>25</v>
      </c>
      <c r="G392" s="29">
        <v>1</v>
      </c>
      <c r="H392" s="29">
        <v>2</v>
      </c>
      <c r="I392" s="29" t="s">
        <v>25</v>
      </c>
      <c r="J392" s="29" t="s">
        <v>25</v>
      </c>
      <c r="K392" s="20" t="s">
        <v>765</v>
      </c>
      <c r="L392" s="28" t="str">
        <f>""</f>
        <v/>
      </c>
    </row>
    <row r="393" spans="1:12" ht="31.2" x14ac:dyDescent="0.3">
      <c r="A393" t="s">
        <v>753</v>
      </c>
      <c r="B393" s="1">
        <v>64</v>
      </c>
      <c r="C393" s="1" t="s">
        <v>48</v>
      </c>
      <c r="D393" s="4" t="str">
        <f t="shared" ref="D393:D456" si="6">B393&amp;" "&amp;C393</f>
        <v>64 SPECIAL CONDITION</v>
      </c>
      <c r="E393" s="29" t="s">
        <v>25</v>
      </c>
      <c r="F393" s="29" t="s">
        <v>25</v>
      </c>
      <c r="G393" s="29" t="s">
        <v>25</v>
      </c>
      <c r="H393" s="29" t="s">
        <v>25</v>
      </c>
      <c r="I393" s="29" t="s">
        <v>25</v>
      </c>
      <c r="J393" s="29" t="s">
        <v>25</v>
      </c>
      <c r="K393" s="22" t="s">
        <v>12</v>
      </c>
      <c r="L393" s="28" t="str">
        <f>""</f>
        <v/>
      </c>
    </row>
    <row r="394" spans="1:12" ht="46.8" x14ac:dyDescent="0.3">
      <c r="A394" t="s">
        <v>753</v>
      </c>
      <c r="B394" s="1">
        <v>64</v>
      </c>
      <c r="C394" s="1" t="s">
        <v>49</v>
      </c>
      <c r="D394" s="4" t="str">
        <f t="shared" si="6"/>
        <v>64 EQUIVALENT LEVEL OF SAFETY (ELOS)</v>
      </c>
      <c r="E394" s="29" t="s">
        <v>25</v>
      </c>
      <c r="F394" s="29" t="s">
        <v>25</v>
      </c>
      <c r="G394" s="29" t="s">
        <v>25</v>
      </c>
      <c r="H394" s="29" t="s">
        <v>25</v>
      </c>
      <c r="I394" s="29" t="s">
        <v>25</v>
      </c>
      <c r="J394" s="29" t="s">
        <v>25</v>
      </c>
      <c r="K394" s="22" t="s">
        <v>12</v>
      </c>
      <c r="L394" s="28" t="str">
        <f>""</f>
        <v/>
      </c>
    </row>
    <row r="395" spans="1:12" ht="124.8" x14ac:dyDescent="0.3">
      <c r="A395" t="s">
        <v>753</v>
      </c>
      <c r="B395" s="1">
        <v>64</v>
      </c>
      <c r="C395" s="1" t="s">
        <v>1003</v>
      </c>
      <c r="D395" s="4" t="str">
        <f t="shared" si="6"/>
        <v>64 SPECIAL PROCESSES**</v>
      </c>
      <c r="E395" s="29" t="s">
        <v>25</v>
      </c>
      <c r="F395" s="29" t="s">
        <v>25</v>
      </c>
      <c r="G395" s="29" t="s">
        <v>25</v>
      </c>
      <c r="H395" s="29" t="s">
        <v>25</v>
      </c>
      <c r="I395" s="29" t="s">
        <v>25</v>
      </c>
      <c r="J395" s="29" t="s">
        <v>25</v>
      </c>
      <c r="K395" s="39" t="s">
        <v>1004</v>
      </c>
      <c r="L395" s="28" t="str">
        <f>""</f>
        <v/>
      </c>
    </row>
    <row r="396" spans="1:12" ht="72" x14ac:dyDescent="0.3">
      <c r="A396" t="s">
        <v>766</v>
      </c>
      <c r="B396" s="1">
        <v>6500</v>
      </c>
      <c r="C396" s="1" t="s">
        <v>767</v>
      </c>
      <c r="D396" s="4" t="str">
        <f t="shared" si="6"/>
        <v>6500 TAIL ROTOR DRIVE SYSTEM</v>
      </c>
      <c r="E396" s="29" t="s">
        <v>25</v>
      </c>
      <c r="F396" s="29" t="s">
        <v>25</v>
      </c>
      <c r="G396" s="29">
        <v>1</v>
      </c>
      <c r="H396" s="29">
        <v>1</v>
      </c>
      <c r="I396" s="29" t="s">
        <v>25</v>
      </c>
      <c r="J396" s="29" t="s">
        <v>25</v>
      </c>
      <c r="K396" s="20" t="s">
        <v>768</v>
      </c>
      <c r="L396" s="28" t="str">
        <f>""</f>
        <v/>
      </c>
    </row>
    <row r="397" spans="1:12" ht="72" x14ac:dyDescent="0.3">
      <c r="A397" t="s">
        <v>766</v>
      </c>
      <c r="B397" s="1">
        <v>6510</v>
      </c>
      <c r="C397" s="1" t="s">
        <v>769</v>
      </c>
      <c r="D397" s="4" t="str">
        <f t="shared" si="6"/>
        <v>6510 TAIL ROTOR DRIVE SHAFT ▲</v>
      </c>
      <c r="E397" s="29" t="s">
        <v>25</v>
      </c>
      <c r="F397" s="29" t="s">
        <v>25</v>
      </c>
      <c r="G397" s="29">
        <v>1</v>
      </c>
      <c r="H397" s="29">
        <v>1</v>
      </c>
      <c r="I397" s="29" t="s">
        <v>25</v>
      </c>
      <c r="J397" s="29" t="s">
        <v>25</v>
      </c>
      <c r="K397" s="20" t="s">
        <v>770</v>
      </c>
      <c r="L397" s="28" t="s">
        <v>771</v>
      </c>
    </row>
    <row r="398" spans="1:12" ht="72" x14ac:dyDescent="0.3">
      <c r="A398" t="s">
        <v>766</v>
      </c>
      <c r="B398" s="1">
        <v>6520</v>
      </c>
      <c r="C398" s="1" t="s">
        <v>772</v>
      </c>
      <c r="D398" s="4" t="str">
        <f t="shared" si="6"/>
        <v>6520 TAIL ROTOR GEARBOX ▲</v>
      </c>
      <c r="E398" s="29" t="s">
        <v>25</v>
      </c>
      <c r="F398" s="29" t="s">
        <v>25</v>
      </c>
      <c r="G398" s="29">
        <v>1</v>
      </c>
      <c r="H398" s="29">
        <v>1</v>
      </c>
      <c r="I398" s="29" t="s">
        <v>25</v>
      </c>
      <c r="J398" s="29" t="s">
        <v>25</v>
      </c>
      <c r="K398" s="20" t="s">
        <v>773</v>
      </c>
      <c r="L398" s="28" t="s">
        <v>774</v>
      </c>
    </row>
    <row r="399" spans="1:12" ht="62.4" x14ac:dyDescent="0.3">
      <c r="A399" t="s">
        <v>766</v>
      </c>
      <c r="B399" s="1">
        <v>6540</v>
      </c>
      <c r="C399" s="1" t="s">
        <v>762</v>
      </c>
      <c r="D399" s="4" t="str">
        <f t="shared" si="6"/>
        <v>6540 TAIL ROTOR INDICATING SYSTEM</v>
      </c>
      <c r="E399" s="29" t="s">
        <v>25</v>
      </c>
      <c r="F399" s="29" t="s">
        <v>25</v>
      </c>
      <c r="G399" s="29">
        <v>1</v>
      </c>
      <c r="H399" s="29">
        <v>1</v>
      </c>
      <c r="I399" s="29" t="s">
        <v>25</v>
      </c>
      <c r="J399" s="29" t="s">
        <v>25</v>
      </c>
      <c r="K399" s="20" t="s">
        <v>775</v>
      </c>
      <c r="L399" s="28" t="str">
        <f>""</f>
        <v/>
      </c>
    </row>
    <row r="400" spans="1:12" ht="46.8" x14ac:dyDescent="0.3">
      <c r="A400" t="s">
        <v>766</v>
      </c>
      <c r="B400" s="1">
        <v>6597</v>
      </c>
      <c r="C400" s="1" t="s">
        <v>776</v>
      </c>
      <c r="D400" s="4" t="str">
        <f t="shared" si="6"/>
        <v>6597 TAIL ROTOR DRIVE SYSTEM WIRING</v>
      </c>
      <c r="E400" s="29" t="s">
        <v>25</v>
      </c>
      <c r="F400" s="29" t="s">
        <v>25</v>
      </c>
      <c r="G400" s="29">
        <v>1</v>
      </c>
      <c r="H400" s="29">
        <v>2</v>
      </c>
      <c r="I400" s="29" t="s">
        <v>25</v>
      </c>
      <c r="J400" s="29" t="s">
        <v>25</v>
      </c>
      <c r="K400" s="20" t="s">
        <v>777</v>
      </c>
      <c r="L400" s="28" t="str">
        <f>""</f>
        <v/>
      </c>
    </row>
    <row r="401" spans="1:12" ht="31.2" x14ac:dyDescent="0.3">
      <c r="A401" t="s">
        <v>766</v>
      </c>
      <c r="B401" s="1">
        <v>65</v>
      </c>
      <c r="C401" s="1" t="s">
        <v>48</v>
      </c>
      <c r="D401" s="4" t="str">
        <f t="shared" si="6"/>
        <v>65 SPECIAL CONDITION</v>
      </c>
      <c r="E401" s="29" t="s">
        <v>25</v>
      </c>
      <c r="F401" s="29" t="s">
        <v>25</v>
      </c>
      <c r="G401" s="29" t="s">
        <v>25</v>
      </c>
      <c r="H401" s="29" t="s">
        <v>25</v>
      </c>
      <c r="I401" s="29" t="s">
        <v>25</v>
      </c>
      <c r="J401" s="29" t="s">
        <v>25</v>
      </c>
      <c r="K401" s="22" t="s">
        <v>12</v>
      </c>
      <c r="L401" s="28" t="str">
        <f>""</f>
        <v/>
      </c>
    </row>
    <row r="402" spans="1:12" ht="46.8" x14ac:dyDescent="0.3">
      <c r="A402" t="s">
        <v>766</v>
      </c>
      <c r="B402" s="1">
        <v>65</v>
      </c>
      <c r="C402" s="1" t="s">
        <v>49</v>
      </c>
      <c r="D402" s="4" t="str">
        <f t="shared" si="6"/>
        <v>65 EQUIVALENT LEVEL OF SAFETY (ELOS)</v>
      </c>
      <c r="E402" s="29" t="s">
        <v>25</v>
      </c>
      <c r="F402" s="29" t="s">
        <v>25</v>
      </c>
      <c r="G402" s="29" t="s">
        <v>25</v>
      </c>
      <c r="H402" s="29" t="s">
        <v>25</v>
      </c>
      <c r="I402" s="29" t="s">
        <v>25</v>
      </c>
      <c r="J402" s="29" t="s">
        <v>25</v>
      </c>
      <c r="K402" s="22" t="s">
        <v>12</v>
      </c>
      <c r="L402" s="28" t="str">
        <f>""</f>
        <v/>
      </c>
    </row>
    <row r="403" spans="1:12" ht="124.8" x14ac:dyDescent="0.3">
      <c r="A403" t="s">
        <v>766</v>
      </c>
      <c r="B403" s="1">
        <v>65</v>
      </c>
      <c r="C403" s="1" t="s">
        <v>1003</v>
      </c>
      <c r="D403" s="4" t="str">
        <f t="shared" si="6"/>
        <v>65 SPECIAL PROCESSES**</v>
      </c>
      <c r="E403" s="29" t="s">
        <v>25</v>
      </c>
      <c r="F403" s="29" t="s">
        <v>25</v>
      </c>
      <c r="G403" s="29" t="s">
        <v>25</v>
      </c>
      <c r="H403" s="29" t="s">
        <v>25</v>
      </c>
      <c r="I403" s="29" t="s">
        <v>25</v>
      </c>
      <c r="J403" s="29" t="s">
        <v>25</v>
      </c>
      <c r="K403" s="39" t="s">
        <v>1004</v>
      </c>
      <c r="L403" s="28" t="str">
        <f>""</f>
        <v/>
      </c>
    </row>
    <row r="404" spans="1:12" ht="100.8" x14ac:dyDescent="0.3">
      <c r="A404" t="s">
        <v>778</v>
      </c>
      <c r="B404" s="1">
        <v>6700</v>
      </c>
      <c r="C404" s="1" t="s">
        <v>779</v>
      </c>
      <c r="D404" s="4" t="str">
        <f t="shared" si="6"/>
        <v>6700 ROTORCRAFT FLIGHT CONTROL</v>
      </c>
      <c r="E404" s="29" t="s">
        <v>25</v>
      </c>
      <c r="F404" s="29" t="s">
        <v>25</v>
      </c>
      <c r="G404" s="29">
        <v>1</v>
      </c>
      <c r="H404" s="29">
        <v>1</v>
      </c>
      <c r="I404" s="29" t="s">
        <v>25</v>
      </c>
      <c r="J404" s="29" t="s">
        <v>25</v>
      </c>
      <c r="K404" s="20" t="s">
        <v>780</v>
      </c>
      <c r="L404" s="28" t="str">
        <f>""</f>
        <v/>
      </c>
    </row>
    <row r="405" spans="1:12" ht="115.2" x14ac:dyDescent="0.3">
      <c r="A405" t="s">
        <v>778</v>
      </c>
      <c r="B405" s="1">
        <v>6710</v>
      </c>
      <c r="C405" s="1" t="s">
        <v>781</v>
      </c>
      <c r="D405" s="4" t="str">
        <f t="shared" si="6"/>
        <v>6710 MAIN ROTOR CONTROL ▲</v>
      </c>
      <c r="E405" s="29" t="s">
        <v>25</v>
      </c>
      <c r="F405" s="29" t="s">
        <v>25</v>
      </c>
      <c r="G405" s="29">
        <v>1</v>
      </c>
      <c r="H405" s="29">
        <v>1</v>
      </c>
      <c r="I405" s="29" t="s">
        <v>25</v>
      </c>
      <c r="J405" s="29" t="s">
        <v>25</v>
      </c>
      <c r="K405" s="20" t="s">
        <v>782</v>
      </c>
      <c r="L405" s="28" t="s">
        <v>783</v>
      </c>
    </row>
    <row r="406" spans="1:12" ht="100.8" x14ac:dyDescent="0.3">
      <c r="A406" t="s">
        <v>778</v>
      </c>
      <c r="B406" s="1">
        <v>6711</v>
      </c>
      <c r="C406" s="1" t="s">
        <v>784</v>
      </c>
      <c r="D406" s="4" t="str">
        <f t="shared" si="6"/>
        <v>6711 TILT ROTOR FLIGHT CONTROL</v>
      </c>
      <c r="E406" s="29" t="s">
        <v>25</v>
      </c>
      <c r="F406" s="29" t="s">
        <v>25</v>
      </c>
      <c r="G406" s="29">
        <v>1</v>
      </c>
      <c r="H406" s="29">
        <v>1</v>
      </c>
      <c r="I406" s="29" t="s">
        <v>25</v>
      </c>
      <c r="J406" s="29" t="s">
        <v>25</v>
      </c>
      <c r="K406" s="20" t="s">
        <v>785</v>
      </c>
      <c r="L406" s="28" t="str">
        <f>""</f>
        <v/>
      </c>
    </row>
    <row r="407" spans="1:12" ht="129.6" x14ac:dyDescent="0.3">
      <c r="A407" t="s">
        <v>778</v>
      </c>
      <c r="B407" s="1">
        <v>6720</v>
      </c>
      <c r="C407" s="1" t="s">
        <v>786</v>
      </c>
      <c r="D407" s="4" t="str">
        <f t="shared" si="6"/>
        <v>6720 TAIL ROTOR CONTROL SYSTEM ▲</v>
      </c>
      <c r="E407" s="29" t="s">
        <v>25</v>
      </c>
      <c r="F407" s="29" t="s">
        <v>25</v>
      </c>
      <c r="G407" s="29">
        <v>1</v>
      </c>
      <c r="H407" s="29">
        <v>1</v>
      </c>
      <c r="I407" s="29" t="s">
        <v>25</v>
      </c>
      <c r="J407" s="29" t="s">
        <v>25</v>
      </c>
      <c r="K407" s="20" t="s">
        <v>787</v>
      </c>
      <c r="L407" s="28" t="s">
        <v>788</v>
      </c>
    </row>
    <row r="408" spans="1:12" ht="115.2" x14ac:dyDescent="0.3">
      <c r="A408" t="s">
        <v>778</v>
      </c>
      <c r="B408" s="1">
        <v>6730</v>
      </c>
      <c r="C408" s="1" t="s">
        <v>789</v>
      </c>
      <c r="D408" s="4" t="str">
        <f t="shared" si="6"/>
        <v>6730 ROTORCRAFT SERVO SYSTEM ▲</v>
      </c>
      <c r="E408" s="29" t="s">
        <v>25</v>
      </c>
      <c r="F408" s="29" t="s">
        <v>25</v>
      </c>
      <c r="G408" s="29">
        <v>1</v>
      </c>
      <c r="H408" s="29">
        <v>1</v>
      </c>
      <c r="I408" s="29" t="s">
        <v>25</v>
      </c>
      <c r="J408" s="29" t="s">
        <v>25</v>
      </c>
      <c r="K408" s="20" t="s">
        <v>790</v>
      </c>
      <c r="L408" s="28" t="str">
        <f>"Example: Flight control servo, linear actuators, flight control computers"</f>
        <v>Example: Flight control servo, linear actuators, flight control computers</v>
      </c>
    </row>
    <row r="409" spans="1:12" ht="62.4" x14ac:dyDescent="0.3">
      <c r="A409" t="s">
        <v>778</v>
      </c>
      <c r="B409" s="1">
        <v>6797</v>
      </c>
      <c r="C409" s="1" t="s">
        <v>791</v>
      </c>
      <c r="D409" s="4" t="str">
        <f t="shared" si="6"/>
        <v>6797 ROTORS FLIGHT CONTROL SYSTEM WIRING</v>
      </c>
      <c r="E409" s="29" t="s">
        <v>25</v>
      </c>
      <c r="F409" s="29" t="s">
        <v>25</v>
      </c>
      <c r="G409" s="29">
        <v>1</v>
      </c>
      <c r="H409" s="29">
        <v>1</v>
      </c>
      <c r="I409" s="29" t="s">
        <v>25</v>
      </c>
      <c r="J409" s="29" t="s">
        <v>25</v>
      </c>
      <c r="K409" s="20" t="s">
        <v>792</v>
      </c>
      <c r="L409" s="28" t="str">
        <f>""</f>
        <v/>
      </c>
    </row>
    <row r="410" spans="1:12" ht="31.2" x14ac:dyDescent="0.3">
      <c r="A410" t="s">
        <v>778</v>
      </c>
      <c r="B410" s="1">
        <v>67</v>
      </c>
      <c r="C410" s="1" t="s">
        <v>48</v>
      </c>
      <c r="D410" s="4" t="str">
        <f t="shared" si="6"/>
        <v>67 SPECIAL CONDITION</v>
      </c>
      <c r="E410" s="29" t="s">
        <v>25</v>
      </c>
      <c r="F410" s="29" t="s">
        <v>25</v>
      </c>
      <c r="G410" s="29" t="s">
        <v>25</v>
      </c>
      <c r="H410" s="29" t="s">
        <v>25</v>
      </c>
      <c r="I410" s="29" t="s">
        <v>25</v>
      </c>
      <c r="J410" s="29" t="s">
        <v>25</v>
      </c>
      <c r="K410" s="22" t="s">
        <v>12</v>
      </c>
      <c r="L410" s="28" t="str">
        <f>""</f>
        <v/>
      </c>
    </row>
    <row r="411" spans="1:12" ht="46.8" x14ac:dyDescent="0.3">
      <c r="A411" t="s">
        <v>778</v>
      </c>
      <c r="B411" s="1">
        <v>67</v>
      </c>
      <c r="C411" s="1" t="s">
        <v>49</v>
      </c>
      <c r="D411" s="4" t="str">
        <f t="shared" si="6"/>
        <v>67 EQUIVALENT LEVEL OF SAFETY (ELOS)</v>
      </c>
      <c r="E411" s="29" t="s">
        <v>25</v>
      </c>
      <c r="F411" s="29" t="s">
        <v>25</v>
      </c>
      <c r="G411" s="29" t="s">
        <v>25</v>
      </c>
      <c r="H411" s="29" t="s">
        <v>25</v>
      </c>
      <c r="I411" s="29" t="s">
        <v>25</v>
      </c>
      <c r="J411" s="29" t="s">
        <v>25</v>
      </c>
      <c r="K411" s="22" t="s">
        <v>12</v>
      </c>
      <c r="L411" s="28" t="str">
        <f>""</f>
        <v/>
      </c>
    </row>
    <row r="412" spans="1:12" ht="124.8" x14ac:dyDescent="0.3">
      <c r="A412" t="s">
        <v>778</v>
      </c>
      <c r="B412" s="1">
        <v>67</v>
      </c>
      <c r="C412" s="1" t="s">
        <v>1003</v>
      </c>
      <c r="D412" s="4" t="str">
        <f t="shared" si="6"/>
        <v>67 SPECIAL PROCESSES**</v>
      </c>
      <c r="E412" s="29" t="s">
        <v>25</v>
      </c>
      <c r="F412" s="29" t="s">
        <v>25</v>
      </c>
      <c r="G412" s="29" t="s">
        <v>25</v>
      </c>
      <c r="H412" s="29" t="s">
        <v>25</v>
      </c>
      <c r="I412" s="29" t="s">
        <v>25</v>
      </c>
      <c r="J412" s="29" t="s">
        <v>25</v>
      </c>
      <c r="K412" s="39" t="s">
        <v>1004</v>
      </c>
      <c r="L412" s="28" t="str">
        <f>""</f>
        <v/>
      </c>
    </row>
    <row r="413" spans="1:12" ht="72" x14ac:dyDescent="0.3">
      <c r="A413" t="s">
        <v>793</v>
      </c>
      <c r="B413" s="1">
        <v>7100</v>
      </c>
      <c r="C413" s="1" t="s">
        <v>794</v>
      </c>
      <c r="D413" s="4" t="str">
        <f t="shared" si="6"/>
        <v>7100 POWERPLANT SYSTEM</v>
      </c>
      <c r="E413" s="29">
        <v>1</v>
      </c>
      <c r="F413" s="29">
        <v>1</v>
      </c>
      <c r="G413" s="29">
        <v>1</v>
      </c>
      <c r="H413" s="29">
        <v>1</v>
      </c>
      <c r="I413" s="29" t="s">
        <v>25</v>
      </c>
      <c r="J413" s="29" t="s">
        <v>25</v>
      </c>
      <c r="K413" s="20" t="s">
        <v>795</v>
      </c>
      <c r="L413" s="28" t="str">
        <f>""</f>
        <v/>
      </c>
    </row>
    <row r="414" spans="1:12" ht="115.2" x14ac:dyDescent="0.3">
      <c r="A414" t="s">
        <v>793</v>
      </c>
      <c r="B414" s="1">
        <v>7110</v>
      </c>
      <c r="C414" s="1" t="s">
        <v>796</v>
      </c>
      <c r="D414" s="4" t="str">
        <f t="shared" si="6"/>
        <v>7110 ENGINE COWLING SYSTEM ▲</v>
      </c>
      <c r="E414" s="29">
        <v>1</v>
      </c>
      <c r="F414" s="29">
        <v>1</v>
      </c>
      <c r="G414" s="29">
        <v>2</v>
      </c>
      <c r="H414" s="29">
        <v>2</v>
      </c>
      <c r="I414" s="29" t="s">
        <v>25</v>
      </c>
      <c r="J414" s="29" t="s">
        <v>25</v>
      </c>
      <c r="K414" s="20" t="s">
        <v>797</v>
      </c>
      <c r="L414" s="28" t="s">
        <v>798</v>
      </c>
    </row>
    <row r="415" spans="1:12" ht="100.8" x14ac:dyDescent="0.3">
      <c r="A415" t="s">
        <v>793</v>
      </c>
      <c r="B415" s="1">
        <v>7111</v>
      </c>
      <c r="C415" s="1" t="s">
        <v>799</v>
      </c>
      <c r="D415" s="4" t="str">
        <f t="shared" si="6"/>
        <v>7111 ENGINE COWL FLAPS</v>
      </c>
      <c r="E415" s="29">
        <v>1</v>
      </c>
      <c r="F415" s="29">
        <v>1</v>
      </c>
      <c r="G415" s="29" t="s">
        <v>25</v>
      </c>
      <c r="H415" s="29" t="s">
        <v>25</v>
      </c>
      <c r="I415" s="29" t="s">
        <v>25</v>
      </c>
      <c r="J415" s="29" t="s">
        <v>25</v>
      </c>
      <c r="K415" s="20" t="s">
        <v>800</v>
      </c>
      <c r="L415" s="28" t="str">
        <f>""</f>
        <v/>
      </c>
    </row>
    <row r="416" spans="1:12" ht="115.2" x14ac:dyDescent="0.3">
      <c r="A416" t="s">
        <v>793</v>
      </c>
      <c r="B416" s="1">
        <v>7112</v>
      </c>
      <c r="C416" s="1" t="s">
        <v>801</v>
      </c>
      <c r="D416" s="4" t="str">
        <f t="shared" si="6"/>
        <v>7112 ENGINE AIR BAFFLE SECTION</v>
      </c>
      <c r="E416" s="29">
        <v>1</v>
      </c>
      <c r="F416" s="29">
        <v>1</v>
      </c>
      <c r="G416" s="29" t="s">
        <v>25</v>
      </c>
      <c r="H416" s="29" t="s">
        <v>25</v>
      </c>
      <c r="I416" s="29" t="s">
        <v>25</v>
      </c>
      <c r="J416" s="29" t="s">
        <v>25</v>
      </c>
      <c r="K416" s="20" t="s">
        <v>802</v>
      </c>
      <c r="L416" s="28" t="str">
        <f>""</f>
        <v/>
      </c>
    </row>
    <row r="417" spans="1:12" ht="72" x14ac:dyDescent="0.3">
      <c r="A417" t="s">
        <v>793</v>
      </c>
      <c r="B417" s="1">
        <v>7120</v>
      </c>
      <c r="C417" s="1" t="s">
        <v>803</v>
      </c>
      <c r="D417" s="4" t="str">
        <f t="shared" si="6"/>
        <v>7120 ENGINE MOUNT SECTION ▲</v>
      </c>
      <c r="E417" s="29">
        <v>1</v>
      </c>
      <c r="F417" s="29">
        <v>1</v>
      </c>
      <c r="G417" s="29">
        <v>1</v>
      </c>
      <c r="H417" s="29">
        <v>1</v>
      </c>
      <c r="I417" s="29" t="s">
        <v>25</v>
      </c>
      <c r="J417" s="29" t="s">
        <v>25</v>
      </c>
      <c r="K417" s="20" t="s">
        <v>804</v>
      </c>
      <c r="L417" s="28" t="s">
        <v>805</v>
      </c>
    </row>
    <row r="418" spans="1:12" ht="86.4" x14ac:dyDescent="0.3">
      <c r="A418" t="s">
        <v>793</v>
      </c>
      <c r="B418" s="1">
        <v>7130</v>
      </c>
      <c r="C418" s="1" t="s">
        <v>806</v>
      </c>
      <c r="D418" s="4" t="str">
        <f t="shared" si="6"/>
        <v>7130 ENGINE FIRESEALS</v>
      </c>
      <c r="E418" s="29">
        <v>1</v>
      </c>
      <c r="F418" s="29">
        <v>1</v>
      </c>
      <c r="G418" s="29">
        <v>2</v>
      </c>
      <c r="H418" s="29">
        <v>2</v>
      </c>
      <c r="I418" s="29" t="s">
        <v>25</v>
      </c>
      <c r="J418" s="29" t="s">
        <v>25</v>
      </c>
      <c r="K418" s="20" t="s">
        <v>807</v>
      </c>
      <c r="L418" s="28" t="str">
        <f>""</f>
        <v/>
      </c>
    </row>
    <row r="419" spans="1:12" ht="201.6" x14ac:dyDescent="0.3">
      <c r="A419" t="s">
        <v>793</v>
      </c>
      <c r="B419" s="1">
        <v>7160</v>
      </c>
      <c r="C419" s="1" t="s">
        <v>808</v>
      </c>
      <c r="D419" s="4" t="str">
        <f t="shared" si="6"/>
        <v>7160 ENGINE AIR INTAKE SYSTEM</v>
      </c>
      <c r="E419" s="29">
        <v>1</v>
      </c>
      <c r="F419" s="29">
        <v>1</v>
      </c>
      <c r="G419" s="29">
        <v>1</v>
      </c>
      <c r="H419" s="29">
        <v>1</v>
      </c>
      <c r="I419" s="29" t="s">
        <v>25</v>
      </c>
      <c r="J419" s="29" t="s">
        <v>25</v>
      </c>
      <c r="K419" s="20" t="s">
        <v>809</v>
      </c>
      <c r="L419" s="28" t="str">
        <f>""</f>
        <v/>
      </c>
    </row>
    <row r="420" spans="1:12" ht="115.2" x14ac:dyDescent="0.3">
      <c r="A420" t="s">
        <v>793</v>
      </c>
      <c r="B420" s="1">
        <v>7170</v>
      </c>
      <c r="C420" s="1" t="s">
        <v>810</v>
      </c>
      <c r="D420" s="4" t="str">
        <f t="shared" si="6"/>
        <v>7170 ENGINE DRAINS</v>
      </c>
      <c r="E420" s="29">
        <v>1</v>
      </c>
      <c r="F420" s="29">
        <v>1</v>
      </c>
      <c r="G420" s="29">
        <v>2</v>
      </c>
      <c r="H420" s="29">
        <v>2</v>
      </c>
      <c r="I420" s="29" t="s">
        <v>25</v>
      </c>
      <c r="J420" s="29" t="s">
        <v>25</v>
      </c>
      <c r="K420" s="20" t="s">
        <v>811</v>
      </c>
      <c r="L420" s="28" t="str">
        <f>""</f>
        <v/>
      </c>
    </row>
    <row r="421" spans="1:12" ht="46.8" x14ac:dyDescent="0.3">
      <c r="A421" t="s">
        <v>793</v>
      </c>
      <c r="B421" s="1">
        <v>7197</v>
      </c>
      <c r="C421" s="1" t="s">
        <v>812</v>
      </c>
      <c r="D421" s="4" t="str">
        <f t="shared" si="6"/>
        <v>7197 POWERPLANT SYSTEM WIRING</v>
      </c>
      <c r="E421" s="29">
        <v>1</v>
      </c>
      <c r="F421" s="29">
        <v>1</v>
      </c>
      <c r="G421" s="29">
        <v>1</v>
      </c>
      <c r="H421" s="29">
        <v>1</v>
      </c>
      <c r="I421" s="29" t="s">
        <v>25</v>
      </c>
      <c r="J421" s="29" t="s">
        <v>25</v>
      </c>
      <c r="K421" s="20" t="s">
        <v>813</v>
      </c>
      <c r="L421" s="28" t="str">
        <f>""</f>
        <v/>
      </c>
    </row>
    <row r="422" spans="1:12" ht="31.2" x14ac:dyDescent="0.3">
      <c r="A422" t="s">
        <v>793</v>
      </c>
      <c r="B422" s="1">
        <v>71</v>
      </c>
      <c r="C422" s="1" t="s">
        <v>48</v>
      </c>
      <c r="D422" s="4" t="str">
        <f t="shared" si="6"/>
        <v>71 SPECIAL CONDITION</v>
      </c>
      <c r="E422" s="29">
        <v>1</v>
      </c>
      <c r="F422" s="29" t="s">
        <v>25</v>
      </c>
      <c r="G422" s="29" t="s">
        <v>25</v>
      </c>
      <c r="H422" s="29" t="s">
        <v>25</v>
      </c>
      <c r="I422" s="29" t="s">
        <v>25</v>
      </c>
      <c r="J422" s="29" t="s">
        <v>25</v>
      </c>
      <c r="K422" s="20" t="s">
        <v>12</v>
      </c>
      <c r="L422" s="28" t="str">
        <f>""</f>
        <v/>
      </c>
    </row>
    <row r="423" spans="1:12" ht="46.8" x14ac:dyDescent="0.3">
      <c r="A423" t="s">
        <v>793</v>
      </c>
      <c r="B423" s="1">
        <v>71</v>
      </c>
      <c r="C423" s="1" t="s">
        <v>49</v>
      </c>
      <c r="D423" s="4" t="str">
        <f t="shared" si="6"/>
        <v>71 EQUIVALENT LEVEL OF SAFETY (ELOS)</v>
      </c>
      <c r="E423" s="29">
        <v>1</v>
      </c>
      <c r="F423" s="29" t="s">
        <v>25</v>
      </c>
      <c r="G423" s="29" t="s">
        <v>25</v>
      </c>
      <c r="H423" s="29" t="s">
        <v>25</v>
      </c>
      <c r="I423" s="29" t="s">
        <v>25</v>
      </c>
      <c r="J423" s="29" t="s">
        <v>25</v>
      </c>
      <c r="K423" s="22" t="s">
        <v>12</v>
      </c>
      <c r="L423" s="28" t="str">
        <f>""</f>
        <v/>
      </c>
    </row>
    <row r="424" spans="1:12" ht="124.8" x14ac:dyDescent="0.3">
      <c r="A424" t="s">
        <v>793</v>
      </c>
      <c r="B424" s="1">
        <v>71</v>
      </c>
      <c r="C424" s="1" t="s">
        <v>1003</v>
      </c>
      <c r="D424" s="4" t="str">
        <f t="shared" si="6"/>
        <v>71 SPECIAL PROCESSES**</v>
      </c>
      <c r="E424" s="29" t="s">
        <v>12</v>
      </c>
      <c r="F424" s="29" t="s">
        <v>25</v>
      </c>
      <c r="G424" s="29" t="s">
        <v>25</v>
      </c>
      <c r="H424" s="29" t="s">
        <v>25</v>
      </c>
      <c r="I424" s="29" t="s">
        <v>25</v>
      </c>
      <c r="J424" s="29" t="s">
        <v>25</v>
      </c>
      <c r="K424" s="39" t="s">
        <v>1004</v>
      </c>
      <c r="L424" s="28" t="str">
        <f>""</f>
        <v/>
      </c>
    </row>
    <row r="425" spans="1:12" ht="201.6" x14ac:dyDescent="0.3">
      <c r="A425" t="s">
        <v>814</v>
      </c>
      <c r="B425" s="1">
        <v>7200</v>
      </c>
      <c r="C425" s="1" t="s">
        <v>815</v>
      </c>
      <c r="D425" s="4" t="str">
        <f t="shared" si="6"/>
        <v>7200 ENGINE (TURBINE/TURBOPROP)</v>
      </c>
      <c r="E425" s="29">
        <v>1</v>
      </c>
      <c r="F425" s="29">
        <v>1</v>
      </c>
      <c r="G425" s="29">
        <v>1</v>
      </c>
      <c r="H425" s="29">
        <v>1</v>
      </c>
      <c r="I425" s="29">
        <v>1</v>
      </c>
      <c r="J425" s="29" t="s">
        <v>25</v>
      </c>
      <c r="K425" s="20" t="s">
        <v>816</v>
      </c>
      <c r="L425" s="28" t="str">
        <f>""</f>
        <v/>
      </c>
    </row>
    <row r="426" spans="1:12" ht="144" x14ac:dyDescent="0.3">
      <c r="A426" t="s">
        <v>814</v>
      </c>
      <c r="B426" s="1">
        <v>7210</v>
      </c>
      <c r="C426" s="1" t="s">
        <v>817</v>
      </c>
      <c r="D426" s="4" t="str">
        <f t="shared" si="6"/>
        <v>7210 TURBINE ENGINE REDUCTION GEAR</v>
      </c>
      <c r="E426" s="29">
        <v>1</v>
      </c>
      <c r="F426" s="29">
        <v>1</v>
      </c>
      <c r="G426" s="29">
        <v>1</v>
      </c>
      <c r="H426" s="29">
        <v>1</v>
      </c>
      <c r="I426" s="29">
        <v>1</v>
      </c>
      <c r="J426" s="29" t="s">
        <v>25</v>
      </c>
      <c r="K426" s="20" t="s">
        <v>818</v>
      </c>
      <c r="L426" s="28" t="s">
        <v>819</v>
      </c>
    </row>
    <row r="427" spans="1:12" ht="129.6" x14ac:dyDescent="0.3">
      <c r="A427" t="s">
        <v>814</v>
      </c>
      <c r="B427" s="1">
        <v>7220</v>
      </c>
      <c r="C427" s="1" t="s">
        <v>820</v>
      </c>
      <c r="D427" s="4" t="str">
        <f t="shared" si="6"/>
        <v>7220 TURBINE ENGINE AIR INLET SECTION  ▲</v>
      </c>
      <c r="E427" s="29">
        <v>1</v>
      </c>
      <c r="F427" s="29">
        <v>1</v>
      </c>
      <c r="G427" s="29">
        <v>1</v>
      </c>
      <c r="H427" s="29">
        <v>1</v>
      </c>
      <c r="I427" s="29">
        <v>2</v>
      </c>
      <c r="J427" s="29" t="s">
        <v>25</v>
      </c>
      <c r="K427" s="20" t="s">
        <v>821</v>
      </c>
      <c r="L427" s="28" t="s">
        <v>822</v>
      </c>
    </row>
    <row r="428" spans="1:12" ht="288" x14ac:dyDescent="0.3">
      <c r="A428" t="s">
        <v>814</v>
      </c>
      <c r="B428" s="1">
        <v>7230</v>
      </c>
      <c r="C428" s="1" t="s">
        <v>823</v>
      </c>
      <c r="D428" s="4" t="str">
        <f t="shared" si="6"/>
        <v>7230 TURBINE ENGINE COMPRESSOR SECTION  ▲</v>
      </c>
      <c r="E428" s="29">
        <v>1</v>
      </c>
      <c r="F428" s="29">
        <v>1</v>
      </c>
      <c r="G428" s="29">
        <v>1</v>
      </c>
      <c r="H428" s="29">
        <v>1</v>
      </c>
      <c r="I428" s="29">
        <v>1</v>
      </c>
      <c r="J428" s="29" t="s">
        <v>25</v>
      </c>
      <c r="K428" s="20" t="s">
        <v>824</v>
      </c>
      <c r="L428" s="28" t="s">
        <v>825</v>
      </c>
    </row>
    <row r="429" spans="1:12" ht="316.8" x14ac:dyDescent="0.3">
      <c r="A429" t="s">
        <v>814</v>
      </c>
      <c r="B429" s="1">
        <v>7240</v>
      </c>
      <c r="C429" s="1" t="s">
        <v>826</v>
      </c>
      <c r="D429" s="4" t="str">
        <f t="shared" si="6"/>
        <v>7240 TURBINE ENGINE COMBUSTION SECTION ▲</v>
      </c>
      <c r="E429" s="29">
        <v>1</v>
      </c>
      <c r="F429" s="29">
        <v>1</v>
      </c>
      <c r="G429" s="29">
        <v>1</v>
      </c>
      <c r="H429" s="29">
        <v>1</v>
      </c>
      <c r="I429" s="29">
        <v>1</v>
      </c>
      <c r="J429" s="29" t="s">
        <v>25</v>
      </c>
      <c r="K429" s="20" t="s">
        <v>827</v>
      </c>
      <c r="L429" s="28" t="s">
        <v>828</v>
      </c>
    </row>
    <row r="430" spans="1:12" ht="288" x14ac:dyDescent="0.3">
      <c r="A430" t="s">
        <v>814</v>
      </c>
      <c r="B430" s="1">
        <v>7250</v>
      </c>
      <c r="C430" s="1" t="s">
        <v>829</v>
      </c>
      <c r="D430" s="4" t="str">
        <f t="shared" si="6"/>
        <v>7250 TURBINE SECTION  ▲</v>
      </c>
      <c r="E430" s="29">
        <v>1</v>
      </c>
      <c r="F430" s="29">
        <v>1</v>
      </c>
      <c r="G430" s="29">
        <v>1</v>
      </c>
      <c r="H430" s="29">
        <v>1</v>
      </c>
      <c r="I430" s="29">
        <v>1</v>
      </c>
      <c r="J430" s="29" t="s">
        <v>25</v>
      </c>
      <c r="K430" s="20" t="s">
        <v>830</v>
      </c>
      <c r="L430" s="28" t="s">
        <v>831</v>
      </c>
    </row>
    <row r="431" spans="1:12" ht="86.4" x14ac:dyDescent="0.3">
      <c r="A431" t="s">
        <v>814</v>
      </c>
      <c r="B431" s="1">
        <v>7260</v>
      </c>
      <c r="C431" s="1" t="s">
        <v>832</v>
      </c>
      <c r="D431" s="4" t="str">
        <f t="shared" si="6"/>
        <v>7260 TURBINE ENGINE ACCESSORY DRIVE</v>
      </c>
      <c r="E431" s="29">
        <v>1</v>
      </c>
      <c r="F431" s="29">
        <v>1</v>
      </c>
      <c r="G431" s="29">
        <v>1</v>
      </c>
      <c r="H431" s="29">
        <v>1</v>
      </c>
      <c r="I431" s="29">
        <v>2</v>
      </c>
      <c r="J431" s="29" t="s">
        <v>25</v>
      </c>
      <c r="K431" s="20" t="s">
        <v>833</v>
      </c>
      <c r="L431" s="28" t="str">
        <f>""</f>
        <v/>
      </c>
    </row>
    <row r="432" spans="1:12" ht="144" x14ac:dyDescent="0.3">
      <c r="A432" t="s">
        <v>814</v>
      </c>
      <c r="B432" s="1">
        <v>7261</v>
      </c>
      <c r="C432" s="1" t="s">
        <v>834</v>
      </c>
      <c r="D432" s="4" t="str">
        <f t="shared" si="6"/>
        <v>7261 TURBINE ENGINE OIL SYSTEM</v>
      </c>
      <c r="E432" s="29">
        <v>1</v>
      </c>
      <c r="F432" s="29">
        <v>1</v>
      </c>
      <c r="G432" s="29">
        <v>1</v>
      </c>
      <c r="H432" s="29">
        <v>1</v>
      </c>
      <c r="I432" s="29">
        <v>1</v>
      </c>
      <c r="J432" s="29" t="s">
        <v>25</v>
      </c>
      <c r="K432" s="20" t="s">
        <v>835</v>
      </c>
      <c r="L432" s="28" t="str">
        <f>""</f>
        <v/>
      </c>
    </row>
    <row r="433" spans="1:12" ht="86.4" x14ac:dyDescent="0.3">
      <c r="A433" t="s">
        <v>814</v>
      </c>
      <c r="B433" s="1">
        <v>7270</v>
      </c>
      <c r="C433" s="1" t="s">
        <v>836</v>
      </c>
      <c r="D433" s="4" t="str">
        <f t="shared" si="6"/>
        <v>7270 TURBINE ENGINE BYPASS SECTION</v>
      </c>
      <c r="E433" s="29">
        <v>1</v>
      </c>
      <c r="F433" s="29">
        <v>1</v>
      </c>
      <c r="G433" s="29" t="s">
        <v>25</v>
      </c>
      <c r="H433" s="29" t="s">
        <v>25</v>
      </c>
      <c r="I433" s="29">
        <v>2</v>
      </c>
      <c r="J433" s="29" t="s">
        <v>25</v>
      </c>
      <c r="K433" s="20" t="s">
        <v>837</v>
      </c>
      <c r="L433" s="28" t="str">
        <f>""</f>
        <v/>
      </c>
    </row>
    <row r="434" spans="1:12" ht="46.8" x14ac:dyDescent="0.3">
      <c r="A434" t="s">
        <v>814</v>
      </c>
      <c r="B434" s="1">
        <v>7297</v>
      </c>
      <c r="C434" s="1" t="s">
        <v>838</v>
      </c>
      <c r="D434" s="4" t="str">
        <f t="shared" si="6"/>
        <v>7297 TURBINE ENGINE SYSTEM WIRING</v>
      </c>
      <c r="E434" s="29">
        <v>1</v>
      </c>
      <c r="F434" s="29">
        <v>1</v>
      </c>
      <c r="G434" s="29">
        <v>1</v>
      </c>
      <c r="H434" s="29">
        <v>1</v>
      </c>
      <c r="I434" s="29">
        <v>1</v>
      </c>
      <c r="J434" s="29" t="s">
        <v>25</v>
      </c>
      <c r="K434" s="20" t="s">
        <v>839</v>
      </c>
      <c r="L434" s="28" t="str">
        <f>""</f>
        <v/>
      </c>
    </row>
    <row r="435" spans="1:12" ht="31.2" x14ac:dyDescent="0.3">
      <c r="A435" t="s">
        <v>814</v>
      </c>
      <c r="B435" s="1">
        <v>72</v>
      </c>
      <c r="C435" s="1" t="s">
        <v>48</v>
      </c>
      <c r="D435" s="4" t="str">
        <f t="shared" si="6"/>
        <v>72 SPECIAL CONDITION</v>
      </c>
      <c r="E435" s="29">
        <v>1</v>
      </c>
      <c r="F435" s="29" t="s">
        <v>25</v>
      </c>
      <c r="G435" s="29" t="s">
        <v>25</v>
      </c>
      <c r="H435" s="29" t="s">
        <v>25</v>
      </c>
      <c r="I435" s="29" t="s">
        <v>25</v>
      </c>
      <c r="J435" s="29" t="s">
        <v>25</v>
      </c>
      <c r="K435" s="22" t="s">
        <v>12</v>
      </c>
      <c r="L435" s="28" t="str">
        <f>""</f>
        <v/>
      </c>
    </row>
    <row r="436" spans="1:12" ht="46.8" x14ac:dyDescent="0.3">
      <c r="A436" t="s">
        <v>814</v>
      </c>
      <c r="B436" s="1">
        <v>72</v>
      </c>
      <c r="C436" s="1" t="s">
        <v>49</v>
      </c>
      <c r="D436" s="4" t="str">
        <f t="shared" si="6"/>
        <v>72 EQUIVALENT LEVEL OF SAFETY (ELOS)</v>
      </c>
      <c r="E436" s="29">
        <v>1</v>
      </c>
      <c r="F436" s="29" t="s">
        <v>25</v>
      </c>
      <c r="G436" s="29" t="s">
        <v>25</v>
      </c>
      <c r="H436" s="29" t="s">
        <v>25</v>
      </c>
      <c r="I436" s="29" t="s">
        <v>25</v>
      </c>
      <c r="J436" s="29" t="s">
        <v>25</v>
      </c>
      <c r="K436" s="22" t="s">
        <v>12</v>
      </c>
      <c r="L436" s="28" t="str">
        <f>""</f>
        <v/>
      </c>
    </row>
    <row r="437" spans="1:12" ht="124.8" x14ac:dyDescent="0.3">
      <c r="A437" t="s">
        <v>814</v>
      </c>
      <c r="B437" s="1">
        <v>72</v>
      </c>
      <c r="C437" s="1" t="s">
        <v>1003</v>
      </c>
      <c r="D437" s="4" t="str">
        <f t="shared" si="6"/>
        <v>72 SPECIAL PROCESSES**</v>
      </c>
      <c r="E437" s="29" t="s">
        <v>12</v>
      </c>
      <c r="F437" s="29" t="s">
        <v>25</v>
      </c>
      <c r="G437" s="29" t="s">
        <v>25</v>
      </c>
      <c r="H437" s="29" t="s">
        <v>25</v>
      </c>
      <c r="I437" s="29" t="s">
        <v>25</v>
      </c>
      <c r="J437" s="29" t="s">
        <v>25</v>
      </c>
      <c r="K437" s="39" t="s">
        <v>1004</v>
      </c>
      <c r="L437" s="28" t="str">
        <f>""</f>
        <v/>
      </c>
    </row>
    <row r="438" spans="1:12" ht="57.6" x14ac:dyDescent="0.3">
      <c r="A438" t="s">
        <v>840</v>
      </c>
      <c r="B438" s="1">
        <v>7300</v>
      </c>
      <c r="C438" s="1" t="s">
        <v>841</v>
      </c>
      <c r="D438" s="4" t="str">
        <f t="shared" si="6"/>
        <v>7300 ENGINE FUEL AND CONTROL</v>
      </c>
      <c r="E438" s="29">
        <v>1</v>
      </c>
      <c r="F438" s="29">
        <v>1</v>
      </c>
      <c r="G438" s="29">
        <v>1</v>
      </c>
      <c r="H438" s="29">
        <v>1</v>
      </c>
      <c r="I438" s="29">
        <v>1</v>
      </c>
      <c r="J438" s="29" t="s">
        <v>25</v>
      </c>
      <c r="K438" s="20" t="s">
        <v>842</v>
      </c>
      <c r="L438" s="28" t="str">
        <f>""</f>
        <v/>
      </c>
    </row>
    <row r="439" spans="1:12" ht="187.2" x14ac:dyDescent="0.3">
      <c r="A439" t="s">
        <v>840</v>
      </c>
      <c r="B439" s="1">
        <v>7310</v>
      </c>
      <c r="C439" s="1" t="s">
        <v>843</v>
      </c>
      <c r="D439" s="4" t="str">
        <f t="shared" si="6"/>
        <v>7310 ENGINE FUEL DISTRIBUTION</v>
      </c>
      <c r="E439" s="29">
        <v>1</v>
      </c>
      <c r="F439" s="29">
        <v>1</v>
      </c>
      <c r="G439" s="29">
        <v>1</v>
      </c>
      <c r="H439" s="29">
        <v>1</v>
      </c>
      <c r="I439" s="29">
        <v>1</v>
      </c>
      <c r="J439" s="29" t="s">
        <v>25</v>
      </c>
      <c r="K439" s="20" t="s">
        <v>844</v>
      </c>
      <c r="L439" s="28" t="str">
        <f>""</f>
        <v/>
      </c>
    </row>
    <row r="440" spans="1:12" ht="46.8" x14ac:dyDescent="0.3">
      <c r="A440" t="s">
        <v>840</v>
      </c>
      <c r="B440" s="1">
        <v>7311</v>
      </c>
      <c r="C440" s="1" t="s">
        <v>845</v>
      </c>
      <c r="D440" s="4" t="str">
        <f t="shared" si="6"/>
        <v>7311 ENGINE FUEL/OIL COOLER</v>
      </c>
      <c r="E440" s="29">
        <v>1</v>
      </c>
      <c r="F440" s="29">
        <v>1</v>
      </c>
      <c r="G440" s="29">
        <v>1</v>
      </c>
      <c r="H440" s="29">
        <v>1</v>
      </c>
      <c r="I440" s="29">
        <v>1</v>
      </c>
      <c r="J440" s="29" t="s">
        <v>25</v>
      </c>
      <c r="K440" s="20" t="s">
        <v>846</v>
      </c>
      <c r="L440" s="28" t="str">
        <f>""</f>
        <v/>
      </c>
    </row>
    <row r="441" spans="1:12" ht="57.6" x14ac:dyDescent="0.3">
      <c r="A441" t="s">
        <v>840</v>
      </c>
      <c r="B441" s="1">
        <v>7312</v>
      </c>
      <c r="C441" s="1" t="s">
        <v>847</v>
      </c>
      <c r="D441" s="4" t="str">
        <f t="shared" si="6"/>
        <v>7312 FUEL HEATER</v>
      </c>
      <c r="E441" s="29">
        <v>1</v>
      </c>
      <c r="F441" s="29">
        <v>1</v>
      </c>
      <c r="G441" s="29">
        <v>1</v>
      </c>
      <c r="H441" s="29">
        <v>1</v>
      </c>
      <c r="I441" s="29">
        <v>1</v>
      </c>
      <c r="J441" s="29" t="s">
        <v>25</v>
      </c>
      <c r="K441" s="20" t="s">
        <v>848</v>
      </c>
      <c r="L441" s="28" t="str">
        <f>""</f>
        <v/>
      </c>
    </row>
    <row r="442" spans="1:12" ht="46.8" x14ac:dyDescent="0.3">
      <c r="A442" t="s">
        <v>840</v>
      </c>
      <c r="B442" s="1">
        <v>7313</v>
      </c>
      <c r="C442" s="1" t="s">
        <v>849</v>
      </c>
      <c r="D442" s="4" t="str">
        <f t="shared" si="6"/>
        <v>7313 FUEL INJECTOR NOZZLE</v>
      </c>
      <c r="E442" s="29">
        <v>1</v>
      </c>
      <c r="F442" s="29">
        <v>1</v>
      </c>
      <c r="G442" s="29">
        <v>1</v>
      </c>
      <c r="H442" s="29">
        <v>1</v>
      </c>
      <c r="I442" s="29">
        <v>1</v>
      </c>
      <c r="J442" s="29" t="s">
        <v>25</v>
      </c>
      <c r="K442" s="20" t="s">
        <v>850</v>
      </c>
      <c r="L442" s="28" t="str">
        <f>""</f>
        <v/>
      </c>
    </row>
    <row r="443" spans="1:12" ht="57.6" x14ac:dyDescent="0.3">
      <c r="A443" t="s">
        <v>840</v>
      </c>
      <c r="B443" s="1">
        <v>7314</v>
      </c>
      <c r="C443" s="1" t="s">
        <v>851</v>
      </c>
      <c r="D443" s="4" t="str">
        <f t="shared" si="6"/>
        <v>7314 ENGINE FUEL PUMP</v>
      </c>
      <c r="E443" s="29">
        <v>1</v>
      </c>
      <c r="F443" s="29">
        <v>1</v>
      </c>
      <c r="G443" s="29">
        <v>1</v>
      </c>
      <c r="H443" s="29">
        <v>1</v>
      </c>
      <c r="I443" s="29">
        <v>2</v>
      </c>
      <c r="J443" s="29" t="s">
        <v>25</v>
      </c>
      <c r="K443" s="20" t="s">
        <v>852</v>
      </c>
      <c r="L443" s="28" t="str">
        <f>""</f>
        <v/>
      </c>
    </row>
    <row r="444" spans="1:12" ht="129.6" x14ac:dyDescent="0.3">
      <c r="A444" t="s">
        <v>840</v>
      </c>
      <c r="B444" s="1">
        <v>7320</v>
      </c>
      <c r="C444" s="1" t="s">
        <v>853</v>
      </c>
      <c r="D444" s="4" t="str">
        <f t="shared" si="6"/>
        <v>7320 FUEL CONTROLLING SYSTEM</v>
      </c>
      <c r="E444" s="29">
        <v>1</v>
      </c>
      <c r="F444" s="29">
        <v>1</v>
      </c>
      <c r="G444" s="29">
        <v>1</v>
      </c>
      <c r="H444" s="29">
        <v>1</v>
      </c>
      <c r="I444" s="29">
        <v>2</v>
      </c>
      <c r="J444" s="29" t="s">
        <v>25</v>
      </c>
      <c r="K444" s="20" t="s">
        <v>854</v>
      </c>
      <c r="L444" s="28" t="str">
        <f>""</f>
        <v/>
      </c>
    </row>
    <row r="445" spans="1:12" ht="115.2" x14ac:dyDescent="0.3">
      <c r="A445" t="s">
        <v>840</v>
      </c>
      <c r="B445" s="1">
        <v>7321</v>
      </c>
      <c r="C445" s="1" t="s">
        <v>855</v>
      </c>
      <c r="D445" s="4" t="str">
        <f t="shared" si="6"/>
        <v>7321 FUEL CONTROL/TURBINE ENGINES ▲</v>
      </c>
      <c r="E445" s="29">
        <v>1</v>
      </c>
      <c r="F445" s="29">
        <v>1</v>
      </c>
      <c r="G445" s="29">
        <v>1</v>
      </c>
      <c r="H445" s="29">
        <v>1</v>
      </c>
      <c r="I445" s="29">
        <v>1</v>
      </c>
      <c r="J445" s="29" t="s">
        <v>25</v>
      </c>
      <c r="K445" s="20" t="s">
        <v>856</v>
      </c>
      <c r="L445" s="28" t="s">
        <v>857</v>
      </c>
    </row>
    <row r="446" spans="1:12" ht="158.4" x14ac:dyDescent="0.3">
      <c r="A446" t="s">
        <v>840</v>
      </c>
      <c r="B446" s="1">
        <v>7322</v>
      </c>
      <c r="C446" s="1" t="s">
        <v>858</v>
      </c>
      <c r="D446" s="4" t="str">
        <f t="shared" si="6"/>
        <v>7322 FUEL CONTROL/RECEIPROCATING ENGINES</v>
      </c>
      <c r="E446" s="29">
        <v>1</v>
      </c>
      <c r="F446" s="29">
        <v>1</v>
      </c>
      <c r="G446" s="29">
        <v>1</v>
      </c>
      <c r="H446" s="29">
        <v>1</v>
      </c>
      <c r="I446" s="29">
        <v>1</v>
      </c>
      <c r="J446" s="29" t="s">
        <v>25</v>
      </c>
      <c r="K446" s="20" t="s">
        <v>859</v>
      </c>
      <c r="L446" s="28" t="str">
        <f>""</f>
        <v/>
      </c>
    </row>
    <row r="447" spans="1:12" ht="57.6" x14ac:dyDescent="0.3">
      <c r="A447" t="s">
        <v>840</v>
      </c>
      <c r="B447" s="1">
        <v>7323</v>
      </c>
      <c r="C447" s="1" t="s">
        <v>860</v>
      </c>
      <c r="D447" s="4" t="str">
        <f t="shared" si="6"/>
        <v>7323 TURBINE GOVERNOR</v>
      </c>
      <c r="E447" s="29">
        <v>1</v>
      </c>
      <c r="F447" s="29">
        <v>1</v>
      </c>
      <c r="G447" s="29">
        <v>1</v>
      </c>
      <c r="H447" s="29">
        <v>2</v>
      </c>
      <c r="I447" s="29">
        <v>1</v>
      </c>
      <c r="J447" s="29" t="s">
        <v>25</v>
      </c>
      <c r="K447" s="20" t="s">
        <v>861</v>
      </c>
      <c r="L447" s="28" t="str">
        <f>""</f>
        <v/>
      </c>
    </row>
    <row r="448" spans="1:12" ht="43.2" x14ac:dyDescent="0.3">
      <c r="A448" t="s">
        <v>840</v>
      </c>
      <c r="B448" s="1">
        <v>7324</v>
      </c>
      <c r="C448" s="1" t="s">
        <v>862</v>
      </c>
      <c r="D448" s="4" t="str">
        <f t="shared" si="6"/>
        <v>7324 FUEL DIVIDER</v>
      </c>
      <c r="E448" s="29">
        <v>1</v>
      </c>
      <c r="F448" s="29">
        <v>1</v>
      </c>
      <c r="G448" s="29">
        <v>2</v>
      </c>
      <c r="H448" s="29">
        <v>1</v>
      </c>
      <c r="I448" s="29">
        <v>1</v>
      </c>
      <c r="J448" s="29" t="s">
        <v>25</v>
      </c>
      <c r="K448" s="20" t="s">
        <v>863</v>
      </c>
      <c r="L448" s="28" t="str">
        <f>""</f>
        <v/>
      </c>
    </row>
    <row r="449" spans="1:12" ht="86.4" x14ac:dyDescent="0.3">
      <c r="A449" t="s">
        <v>840</v>
      </c>
      <c r="B449" s="1">
        <v>7330</v>
      </c>
      <c r="C449" s="1" t="s">
        <v>864</v>
      </c>
      <c r="D449" s="4" t="str">
        <f t="shared" si="6"/>
        <v>7330 ENGINE FUEL INDICATING SYSTEM</v>
      </c>
      <c r="E449" s="29">
        <v>1</v>
      </c>
      <c r="F449" s="29">
        <v>2</v>
      </c>
      <c r="G449" s="29">
        <v>1</v>
      </c>
      <c r="H449" s="29">
        <v>1</v>
      </c>
      <c r="I449" s="29">
        <v>2</v>
      </c>
      <c r="J449" s="29" t="s">
        <v>25</v>
      </c>
      <c r="K449" s="20" t="s">
        <v>865</v>
      </c>
      <c r="L449" s="28" t="str">
        <f>""</f>
        <v/>
      </c>
    </row>
    <row r="450" spans="1:12" ht="72" x14ac:dyDescent="0.3">
      <c r="A450" t="s">
        <v>840</v>
      </c>
      <c r="B450" s="1">
        <v>7331</v>
      </c>
      <c r="C450" s="1" t="s">
        <v>866</v>
      </c>
      <c r="D450" s="4" t="str">
        <f t="shared" si="6"/>
        <v>7331 FUEL FLOW INDICATING ▲</v>
      </c>
      <c r="E450" s="29">
        <v>1</v>
      </c>
      <c r="F450" s="29">
        <v>2</v>
      </c>
      <c r="G450" s="29">
        <v>1</v>
      </c>
      <c r="H450" s="29">
        <v>1</v>
      </c>
      <c r="I450" s="29">
        <v>2</v>
      </c>
      <c r="J450" s="29" t="s">
        <v>25</v>
      </c>
      <c r="K450" s="20" t="s">
        <v>867</v>
      </c>
      <c r="L450" s="28" t="s">
        <v>868</v>
      </c>
    </row>
    <row r="451" spans="1:12" ht="115.2" x14ac:dyDescent="0.3">
      <c r="A451" t="s">
        <v>840</v>
      </c>
      <c r="B451" s="1">
        <v>7332</v>
      </c>
      <c r="C451" s="1" t="s">
        <v>869</v>
      </c>
      <c r="D451" s="4" t="str">
        <f t="shared" si="6"/>
        <v>7332 FUEL PRESSURE INDICATING</v>
      </c>
      <c r="E451" s="29">
        <v>1</v>
      </c>
      <c r="F451" s="29">
        <v>2</v>
      </c>
      <c r="G451" s="29">
        <v>1</v>
      </c>
      <c r="H451" s="29">
        <v>1</v>
      </c>
      <c r="I451" s="29">
        <v>2</v>
      </c>
      <c r="J451" s="29" t="s">
        <v>25</v>
      </c>
      <c r="K451" s="20" t="s">
        <v>870</v>
      </c>
      <c r="L451" s="28" t="str">
        <f>""</f>
        <v/>
      </c>
    </row>
    <row r="452" spans="1:12" ht="72" x14ac:dyDescent="0.3">
      <c r="A452" t="s">
        <v>840</v>
      </c>
      <c r="B452" s="1">
        <v>7333</v>
      </c>
      <c r="C452" s="1" t="s">
        <v>871</v>
      </c>
      <c r="D452" s="4" t="str">
        <f t="shared" si="6"/>
        <v>7333 FUEL FLOW SENSOR</v>
      </c>
      <c r="E452" s="29">
        <v>1</v>
      </c>
      <c r="F452" s="29">
        <v>1</v>
      </c>
      <c r="G452" s="29">
        <v>1</v>
      </c>
      <c r="H452" s="29">
        <v>1</v>
      </c>
      <c r="I452" s="29">
        <v>2</v>
      </c>
      <c r="J452" s="29" t="s">
        <v>25</v>
      </c>
      <c r="K452" s="20" t="s">
        <v>872</v>
      </c>
      <c r="L452" s="28" t="str">
        <f>""</f>
        <v/>
      </c>
    </row>
    <row r="453" spans="1:12" ht="100.8" x14ac:dyDescent="0.3">
      <c r="A453" t="s">
        <v>840</v>
      </c>
      <c r="B453" s="1">
        <v>7334</v>
      </c>
      <c r="C453" s="1" t="s">
        <v>873</v>
      </c>
      <c r="D453" s="4" t="str">
        <f t="shared" si="6"/>
        <v>7334 FUEL PRESSURE SENSOR</v>
      </c>
      <c r="E453" s="29">
        <v>1</v>
      </c>
      <c r="F453" s="29">
        <v>1</v>
      </c>
      <c r="G453" s="29">
        <v>1</v>
      </c>
      <c r="H453" s="29">
        <v>1</v>
      </c>
      <c r="I453" s="29">
        <v>2</v>
      </c>
      <c r="J453" s="29" t="s">
        <v>25</v>
      </c>
      <c r="K453" s="20" t="s">
        <v>874</v>
      </c>
      <c r="L453" s="28" t="str">
        <f>""</f>
        <v/>
      </c>
    </row>
    <row r="454" spans="1:12" ht="46.8" x14ac:dyDescent="0.3">
      <c r="A454" t="s">
        <v>840</v>
      </c>
      <c r="B454" s="1">
        <v>7397</v>
      </c>
      <c r="C454" s="1" t="s">
        <v>875</v>
      </c>
      <c r="D454" s="4" t="str">
        <f t="shared" si="6"/>
        <v>7397 ENGINE FUEL SYSTEM WIRING</v>
      </c>
      <c r="E454" s="29">
        <v>1</v>
      </c>
      <c r="F454" s="29">
        <v>1</v>
      </c>
      <c r="G454" s="29">
        <v>1</v>
      </c>
      <c r="H454" s="29">
        <v>1</v>
      </c>
      <c r="I454" s="29">
        <v>1</v>
      </c>
      <c r="J454" s="29" t="s">
        <v>25</v>
      </c>
      <c r="K454" s="20" t="s">
        <v>876</v>
      </c>
      <c r="L454" s="28" t="str">
        <f>""</f>
        <v/>
      </c>
    </row>
    <row r="455" spans="1:12" ht="31.2" x14ac:dyDescent="0.3">
      <c r="A455" t="s">
        <v>840</v>
      </c>
      <c r="B455" s="1">
        <v>73</v>
      </c>
      <c r="C455" s="1" t="s">
        <v>48</v>
      </c>
      <c r="D455" s="4" t="str">
        <f t="shared" si="6"/>
        <v>73 SPECIAL CONDITION</v>
      </c>
      <c r="E455" s="29">
        <v>1</v>
      </c>
      <c r="F455" s="29" t="s">
        <v>25</v>
      </c>
      <c r="G455" s="29" t="s">
        <v>25</v>
      </c>
      <c r="H455" s="29" t="s">
        <v>25</v>
      </c>
      <c r="I455" s="29" t="s">
        <v>25</v>
      </c>
      <c r="J455" s="29" t="s">
        <v>25</v>
      </c>
      <c r="K455" s="22" t="s">
        <v>12</v>
      </c>
      <c r="L455" s="28" t="str">
        <f>""</f>
        <v/>
      </c>
    </row>
    <row r="456" spans="1:12" ht="46.8" x14ac:dyDescent="0.3">
      <c r="A456" t="s">
        <v>840</v>
      </c>
      <c r="B456" s="1">
        <v>73</v>
      </c>
      <c r="C456" s="1" t="s">
        <v>49</v>
      </c>
      <c r="D456" s="4" t="str">
        <f t="shared" si="6"/>
        <v>73 EQUIVALENT LEVEL OF SAFETY (ELOS)</v>
      </c>
      <c r="E456" s="29">
        <v>1</v>
      </c>
      <c r="F456" s="29" t="s">
        <v>25</v>
      </c>
      <c r="G456" s="29" t="s">
        <v>25</v>
      </c>
      <c r="H456" s="29" t="s">
        <v>25</v>
      </c>
      <c r="I456" s="29" t="s">
        <v>25</v>
      </c>
      <c r="J456" s="29" t="s">
        <v>25</v>
      </c>
      <c r="K456" s="22" t="s">
        <v>12</v>
      </c>
      <c r="L456" s="28" t="str">
        <f>""</f>
        <v/>
      </c>
    </row>
    <row r="457" spans="1:12" ht="124.8" x14ac:dyDescent="0.3">
      <c r="A457" t="s">
        <v>840</v>
      </c>
      <c r="B457" s="1">
        <v>73</v>
      </c>
      <c r="C457" s="1" t="s">
        <v>1003</v>
      </c>
      <c r="D457" s="4" t="str">
        <f t="shared" ref="D457:D517" si="7">B457&amp;" "&amp;C457</f>
        <v>73 SPECIAL PROCESSES**</v>
      </c>
      <c r="E457" s="29" t="s">
        <v>12</v>
      </c>
      <c r="F457" s="29" t="s">
        <v>25</v>
      </c>
      <c r="G457" s="29" t="s">
        <v>25</v>
      </c>
      <c r="H457" s="29" t="s">
        <v>25</v>
      </c>
      <c r="I457" s="29" t="s">
        <v>25</v>
      </c>
      <c r="J457" s="29" t="s">
        <v>25</v>
      </c>
      <c r="K457" s="39" t="s">
        <v>1004</v>
      </c>
      <c r="L457" s="28" t="str">
        <f>""</f>
        <v/>
      </c>
    </row>
    <row r="458" spans="1:12" ht="216" x14ac:dyDescent="0.3">
      <c r="A458" t="s">
        <v>877</v>
      </c>
      <c r="B458" s="1">
        <v>7600</v>
      </c>
      <c r="C458" s="1" t="s">
        <v>878</v>
      </c>
      <c r="D458" s="4" t="str">
        <f t="shared" si="7"/>
        <v>7600 ENGINE CONTROLS</v>
      </c>
      <c r="E458" s="29">
        <v>1</v>
      </c>
      <c r="F458" s="29">
        <v>1</v>
      </c>
      <c r="G458" s="29">
        <v>1</v>
      </c>
      <c r="H458" s="29">
        <v>1</v>
      </c>
      <c r="I458" s="29">
        <v>1</v>
      </c>
      <c r="J458" s="29" t="s">
        <v>25</v>
      </c>
      <c r="K458" s="20" t="s">
        <v>879</v>
      </c>
      <c r="L458" s="28" t="s">
        <v>880</v>
      </c>
    </row>
    <row r="459" spans="1:12" ht="31.2" x14ac:dyDescent="0.3">
      <c r="A459" t="s">
        <v>877</v>
      </c>
      <c r="B459" s="1">
        <v>7601</v>
      </c>
      <c r="C459" s="1" t="s">
        <v>881</v>
      </c>
      <c r="D459" s="4" t="str">
        <f t="shared" si="7"/>
        <v>7601 ENGINE SYNCHRONIZING</v>
      </c>
      <c r="E459" s="29">
        <v>2</v>
      </c>
      <c r="F459" s="29">
        <v>1</v>
      </c>
      <c r="G459" s="29">
        <v>1</v>
      </c>
      <c r="H459" s="29">
        <v>1</v>
      </c>
      <c r="I459" s="29">
        <v>2</v>
      </c>
      <c r="J459" s="29" t="s">
        <v>25</v>
      </c>
      <c r="K459" s="20" t="s">
        <v>882</v>
      </c>
      <c r="L459" s="28" t="str">
        <f>""</f>
        <v/>
      </c>
    </row>
    <row r="460" spans="1:12" ht="115.2" x14ac:dyDescent="0.3">
      <c r="A460" t="s">
        <v>877</v>
      </c>
      <c r="B460" s="1">
        <v>7602</v>
      </c>
      <c r="C460" s="1" t="s">
        <v>883</v>
      </c>
      <c r="D460" s="4" t="str">
        <f t="shared" si="7"/>
        <v>7602 MIXTURE CONTROL</v>
      </c>
      <c r="E460" s="29">
        <v>2</v>
      </c>
      <c r="F460" s="29">
        <v>1</v>
      </c>
      <c r="G460" s="29">
        <v>1</v>
      </c>
      <c r="H460" s="29">
        <v>1</v>
      </c>
      <c r="I460" s="29">
        <v>2</v>
      </c>
      <c r="J460" s="29" t="s">
        <v>25</v>
      </c>
      <c r="K460" s="20" t="s">
        <v>884</v>
      </c>
      <c r="L460" s="28" t="str">
        <f>""</f>
        <v/>
      </c>
    </row>
    <row r="461" spans="1:12" ht="115.2" x14ac:dyDescent="0.3">
      <c r="A461" t="s">
        <v>877</v>
      </c>
      <c r="B461" s="1">
        <v>7603</v>
      </c>
      <c r="C461" s="1" t="s">
        <v>885</v>
      </c>
      <c r="D461" s="4" t="str">
        <f t="shared" si="7"/>
        <v>7603 POWER LEVER</v>
      </c>
      <c r="E461" s="29">
        <v>1</v>
      </c>
      <c r="F461" s="29">
        <v>1</v>
      </c>
      <c r="G461" s="29">
        <v>1</v>
      </c>
      <c r="H461" s="29">
        <v>1</v>
      </c>
      <c r="I461" s="29">
        <v>1</v>
      </c>
      <c r="J461" s="29" t="s">
        <v>25</v>
      </c>
      <c r="K461" s="20" t="s">
        <v>886</v>
      </c>
      <c r="L461" s="28" t="str">
        <f>""</f>
        <v/>
      </c>
    </row>
    <row r="462" spans="1:12" ht="72" x14ac:dyDescent="0.3">
      <c r="A462" t="s">
        <v>877</v>
      </c>
      <c r="B462" s="1">
        <v>7620</v>
      </c>
      <c r="C462" s="1" t="s">
        <v>887</v>
      </c>
      <c r="D462" s="4" t="str">
        <f t="shared" si="7"/>
        <v>7620 ENGINE EMERGENCY SHUTDOWN SYSTEM</v>
      </c>
      <c r="E462" s="29">
        <v>1</v>
      </c>
      <c r="F462" s="29">
        <v>1</v>
      </c>
      <c r="G462" s="29">
        <v>2</v>
      </c>
      <c r="H462" s="29">
        <v>2</v>
      </c>
      <c r="I462" s="29">
        <v>1</v>
      </c>
      <c r="J462" s="29" t="s">
        <v>25</v>
      </c>
      <c r="K462" s="20" t="s">
        <v>888</v>
      </c>
      <c r="L462" s="28" t="str">
        <f>""</f>
        <v/>
      </c>
    </row>
    <row r="463" spans="1:12" ht="46.8" x14ac:dyDescent="0.3">
      <c r="A463" t="s">
        <v>877</v>
      </c>
      <c r="B463" s="1">
        <v>7697</v>
      </c>
      <c r="C463" s="1" t="s">
        <v>889</v>
      </c>
      <c r="D463" s="4" t="str">
        <f t="shared" si="7"/>
        <v>7697 ENGINE CONTROL SYSTEM WIRING</v>
      </c>
      <c r="E463" s="29">
        <v>1</v>
      </c>
      <c r="F463" s="29">
        <v>1</v>
      </c>
      <c r="G463" s="29">
        <v>1</v>
      </c>
      <c r="H463" s="29">
        <v>1</v>
      </c>
      <c r="I463" s="29">
        <v>1</v>
      </c>
      <c r="J463" s="29" t="s">
        <v>25</v>
      </c>
      <c r="K463" s="20" t="s">
        <v>890</v>
      </c>
      <c r="L463" s="28" t="str">
        <f>""</f>
        <v/>
      </c>
    </row>
    <row r="464" spans="1:12" ht="31.2" x14ac:dyDescent="0.3">
      <c r="A464" t="s">
        <v>877</v>
      </c>
      <c r="B464" s="1">
        <v>76</v>
      </c>
      <c r="C464" s="1" t="s">
        <v>48</v>
      </c>
      <c r="D464" s="4" t="str">
        <f t="shared" si="7"/>
        <v>76 SPECIAL CONDITION</v>
      </c>
      <c r="E464" s="29">
        <v>1</v>
      </c>
      <c r="F464" s="29" t="s">
        <v>25</v>
      </c>
      <c r="G464" s="29" t="s">
        <v>25</v>
      </c>
      <c r="H464" s="29" t="s">
        <v>25</v>
      </c>
      <c r="I464" s="29" t="s">
        <v>25</v>
      </c>
      <c r="J464" s="29" t="s">
        <v>25</v>
      </c>
      <c r="K464" s="22" t="s">
        <v>12</v>
      </c>
      <c r="L464" s="28" t="str">
        <f>""</f>
        <v/>
      </c>
    </row>
    <row r="465" spans="1:12" ht="46.8" x14ac:dyDescent="0.3">
      <c r="A465" t="s">
        <v>877</v>
      </c>
      <c r="B465" s="1">
        <v>76</v>
      </c>
      <c r="C465" s="1" t="s">
        <v>49</v>
      </c>
      <c r="D465" s="4" t="str">
        <f t="shared" si="7"/>
        <v>76 EQUIVALENT LEVEL OF SAFETY (ELOS)</v>
      </c>
      <c r="E465" s="29">
        <v>1</v>
      </c>
      <c r="F465" s="29" t="s">
        <v>25</v>
      </c>
      <c r="G465" s="29" t="s">
        <v>25</v>
      </c>
      <c r="H465" s="29" t="s">
        <v>25</v>
      </c>
      <c r="I465" s="29" t="s">
        <v>25</v>
      </c>
      <c r="J465" s="29" t="s">
        <v>25</v>
      </c>
      <c r="K465" s="22" t="s">
        <v>12</v>
      </c>
      <c r="L465" s="28" t="str">
        <f>""</f>
        <v/>
      </c>
    </row>
    <row r="466" spans="1:12" ht="124.8" x14ac:dyDescent="0.3">
      <c r="A466" t="s">
        <v>877</v>
      </c>
      <c r="B466" s="1">
        <v>76</v>
      </c>
      <c r="C466" s="1" t="s">
        <v>1003</v>
      </c>
      <c r="D466" s="4" t="str">
        <f t="shared" si="7"/>
        <v>76 SPECIAL PROCESSES**</v>
      </c>
      <c r="E466" s="29" t="s">
        <v>12</v>
      </c>
      <c r="F466" s="29" t="s">
        <v>25</v>
      </c>
      <c r="G466" s="29" t="s">
        <v>25</v>
      </c>
      <c r="H466" s="29" t="s">
        <v>25</v>
      </c>
      <c r="I466" s="29" t="s">
        <v>25</v>
      </c>
      <c r="J466" s="29" t="s">
        <v>25</v>
      </c>
      <c r="K466" s="39" t="s">
        <v>1004</v>
      </c>
      <c r="L466" s="28" t="str">
        <f>""</f>
        <v/>
      </c>
    </row>
    <row r="467" spans="1:12" ht="86.4" x14ac:dyDescent="0.3">
      <c r="A467" t="s">
        <v>891</v>
      </c>
      <c r="B467" s="1">
        <v>7700</v>
      </c>
      <c r="C467" s="1" t="s">
        <v>892</v>
      </c>
      <c r="D467" s="4" t="str">
        <f t="shared" si="7"/>
        <v>7700 ENGINE INDICATING SYSTEM</v>
      </c>
      <c r="E467" s="29">
        <v>1</v>
      </c>
      <c r="F467" s="29">
        <v>2</v>
      </c>
      <c r="G467" s="29">
        <v>1</v>
      </c>
      <c r="H467" s="29">
        <v>1</v>
      </c>
      <c r="I467" s="29">
        <v>1</v>
      </c>
      <c r="J467" s="29" t="s">
        <v>25</v>
      </c>
      <c r="K467" s="20" t="s">
        <v>893</v>
      </c>
      <c r="L467" s="28" t="str">
        <f>""</f>
        <v/>
      </c>
    </row>
    <row r="468" spans="1:12" ht="86.4" x14ac:dyDescent="0.3">
      <c r="A468" t="s">
        <v>891</v>
      </c>
      <c r="B468" s="1">
        <v>7710</v>
      </c>
      <c r="C468" s="1" t="s">
        <v>894</v>
      </c>
      <c r="D468" s="4" t="str">
        <f t="shared" si="7"/>
        <v>7710 POWER INDICATING SYSTEM</v>
      </c>
      <c r="E468" s="29">
        <v>1</v>
      </c>
      <c r="F468" s="29">
        <v>2</v>
      </c>
      <c r="G468" s="29">
        <v>1</v>
      </c>
      <c r="H468" s="29">
        <v>1</v>
      </c>
      <c r="I468" s="29">
        <v>1</v>
      </c>
      <c r="J468" s="29" t="s">
        <v>25</v>
      </c>
      <c r="K468" s="20" t="s">
        <v>895</v>
      </c>
      <c r="L468" s="28" t="str">
        <f>""</f>
        <v/>
      </c>
    </row>
    <row r="469" spans="1:12" ht="115.2" x14ac:dyDescent="0.3">
      <c r="A469" t="s">
        <v>891</v>
      </c>
      <c r="B469" s="1">
        <v>7711</v>
      </c>
      <c r="C469" s="1" t="s">
        <v>896</v>
      </c>
      <c r="D469" s="4" t="str">
        <f t="shared" si="7"/>
        <v>7711 ENGINE PRESSURE RATIO (EPR)</v>
      </c>
      <c r="E469" s="29">
        <v>2</v>
      </c>
      <c r="F469" s="29">
        <v>2</v>
      </c>
      <c r="G469" s="29" t="s">
        <v>25</v>
      </c>
      <c r="H469" s="29" t="s">
        <v>25</v>
      </c>
      <c r="I469" s="29">
        <v>1</v>
      </c>
      <c r="J469" s="29" t="s">
        <v>25</v>
      </c>
      <c r="K469" s="20" t="s">
        <v>897</v>
      </c>
      <c r="L469" s="28" t="str">
        <f>""</f>
        <v/>
      </c>
    </row>
    <row r="470" spans="1:12" ht="100.8" x14ac:dyDescent="0.3">
      <c r="A470" t="s">
        <v>891</v>
      </c>
      <c r="B470" s="1">
        <v>7712</v>
      </c>
      <c r="C470" s="1" t="s">
        <v>898</v>
      </c>
      <c r="D470" s="4" t="str">
        <f t="shared" si="7"/>
        <v>7712 ENGINE BMEP/TORQUE INDICATING</v>
      </c>
      <c r="E470" s="29">
        <v>2</v>
      </c>
      <c r="F470" s="29">
        <v>2</v>
      </c>
      <c r="G470" s="29">
        <v>1</v>
      </c>
      <c r="H470" s="29">
        <v>1</v>
      </c>
      <c r="I470" s="29">
        <v>1</v>
      </c>
      <c r="J470" s="29" t="s">
        <v>25</v>
      </c>
      <c r="K470" s="20" t="s">
        <v>899</v>
      </c>
      <c r="L470" s="28" t="str">
        <f>""</f>
        <v/>
      </c>
    </row>
    <row r="471" spans="1:12" ht="57.6" x14ac:dyDescent="0.3">
      <c r="A471" t="s">
        <v>891</v>
      </c>
      <c r="B471" s="1">
        <v>7713</v>
      </c>
      <c r="C471" s="1" t="s">
        <v>900</v>
      </c>
      <c r="D471" s="4" t="str">
        <f t="shared" si="7"/>
        <v>7713 MANIFOLD PRESSURE (MP) INDICATING</v>
      </c>
      <c r="E471" s="29">
        <v>2</v>
      </c>
      <c r="F471" s="29">
        <v>2</v>
      </c>
      <c r="G471" s="29">
        <v>1</v>
      </c>
      <c r="H471" s="29">
        <v>1</v>
      </c>
      <c r="I471" s="29">
        <v>1</v>
      </c>
      <c r="J471" s="29" t="s">
        <v>25</v>
      </c>
      <c r="K471" s="20" t="s">
        <v>901</v>
      </c>
      <c r="L471" s="28" t="str">
        <f>""</f>
        <v/>
      </c>
    </row>
    <row r="472" spans="1:12" ht="72" x14ac:dyDescent="0.3">
      <c r="A472" t="s">
        <v>891</v>
      </c>
      <c r="B472" s="1">
        <v>7714</v>
      </c>
      <c r="C472" s="1" t="s">
        <v>902</v>
      </c>
      <c r="D472" s="4" t="str">
        <f t="shared" si="7"/>
        <v>7714 ENGINE RPM INDICATING SYSTEM</v>
      </c>
      <c r="E472" s="29">
        <v>1</v>
      </c>
      <c r="F472" s="29">
        <v>2</v>
      </c>
      <c r="G472" s="29">
        <v>1</v>
      </c>
      <c r="H472" s="29">
        <v>1</v>
      </c>
      <c r="I472" s="29">
        <v>1</v>
      </c>
      <c r="J472" s="29" t="s">
        <v>25</v>
      </c>
      <c r="K472" s="20" t="s">
        <v>903</v>
      </c>
      <c r="L472" s="28" t="str">
        <f>""</f>
        <v/>
      </c>
    </row>
    <row r="473" spans="1:12" ht="72" x14ac:dyDescent="0.3">
      <c r="A473" t="s">
        <v>891</v>
      </c>
      <c r="B473" s="1">
        <v>7720</v>
      </c>
      <c r="C473" s="1" t="s">
        <v>904</v>
      </c>
      <c r="D473" s="4" t="str">
        <f t="shared" si="7"/>
        <v>7720 ENGINE TEMP. INDICATING SYSTEM</v>
      </c>
      <c r="E473" s="29">
        <v>1</v>
      </c>
      <c r="F473" s="29">
        <v>2</v>
      </c>
      <c r="G473" s="29">
        <v>1</v>
      </c>
      <c r="H473" s="29">
        <v>1</v>
      </c>
      <c r="I473" s="29">
        <v>1</v>
      </c>
      <c r="J473" s="29" t="s">
        <v>25</v>
      </c>
      <c r="K473" s="20" t="s">
        <v>905</v>
      </c>
      <c r="L473" s="28" t="str">
        <f>""</f>
        <v/>
      </c>
    </row>
    <row r="474" spans="1:12" ht="86.4" x14ac:dyDescent="0.3">
      <c r="A474" t="s">
        <v>891</v>
      </c>
      <c r="B474" s="1">
        <v>7721</v>
      </c>
      <c r="C474" s="1" t="s">
        <v>906</v>
      </c>
      <c r="D474" s="4" t="str">
        <f t="shared" si="7"/>
        <v>7721 CYLINDER HEAD TEMP (CHT) INDICATING</v>
      </c>
      <c r="E474" s="29">
        <v>1</v>
      </c>
      <c r="F474" s="29">
        <v>2</v>
      </c>
      <c r="G474" s="29">
        <v>1</v>
      </c>
      <c r="H474" s="29">
        <v>1</v>
      </c>
      <c r="I474" s="29">
        <v>1</v>
      </c>
      <c r="J474" s="29" t="s">
        <v>25</v>
      </c>
      <c r="K474" s="20" t="s">
        <v>907</v>
      </c>
      <c r="L474" s="28" t="str">
        <f>""</f>
        <v/>
      </c>
    </row>
    <row r="475" spans="1:12" ht="144" x14ac:dyDescent="0.3">
      <c r="A475" t="s">
        <v>891</v>
      </c>
      <c r="B475" s="1">
        <v>7722</v>
      </c>
      <c r="C475" s="1" t="s">
        <v>908</v>
      </c>
      <c r="D475" s="4" t="str">
        <f t="shared" si="7"/>
        <v>7722 ENG. EGT/TIT INDICATING SYSTEM</v>
      </c>
      <c r="E475" s="29">
        <v>1</v>
      </c>
      <c r="F475" s="29">
        <v>2</v>
      </c>
      <c r="G475" s="29">
        <v>1</v>
      </c>
      <c r="H475" s="29">
        <v>1</v>
      </c>
      <c r="I475" s="29">
        <v>1</v>
      </c>
      <c r="J475" s="29" t="s">
        <v>25</v>
      </c>
      <c r="K475" s="20" t="s">
        <v>909</v>
      </c>
      <c r="L475" s="28" t="str">
        <f>""</f>
        <v/>
      </c>
    </row>
    <row r="476" spans="1:12" ht="62.4" x14ac:dyDescent="0.3">
      <c r="A476" t="s">
        <v>891</v>
      </c>
      <c r="B476" s="1">
        <v>7730</v>
      </c>
      <c r="C476" s="1" t="s">
        <v>910</v>
      </c>
      <c r="D476" s="4" t="str">
        <f t="shared" si="7"/>
        <v>7730 ENGINE IGNITION ANALYZER SYSTEM</v>
      </c>
      <c r="E476" s="29">
        <v>1</v>
      </c>
      <c r="F476" s="29">
        <v>1</v>
      </c>
      <c r="G476" s="29">
        <v>1</v>
      </c>
      <c r="H476" s="29">
        <v>1</v>
      </c>
      <c r="I476" s="29">
        <v>1</v>
      </c>
      <c r="J476" s="29" t="s">
        <v>25</v>
      </c>
      <c r="K476" s="20" t="s">
        <v>911</v>
      </c>
      <c r="L476" s="28" t="str">
        <f>""</f>
        <v/>
      </c>
    </row>
    <row r="477" spans="1:12" ht="46.8" x14ac:dyDescent="0.3">
      <c r="A477" t="s">
        <v>891</v>
      </c>
      <c r="B477" s="1">
        <v>7731</v>
      </c>
      <c r="C477" s="1" t="s">
        <v>912</v>
      </c>
      <c r="D477" s="4" t="str">
        <f t="shared" si="7"/>
        <v>7731 ENGINE IGNITION ANALYZER</v>
      </c>
      <c r="E477" s="29">
        <v>1</v>
      </c>
      <c r="F477" s="29">
        <v>1</v>
      </c>
      <c r="G477" s="29">
        <v>1</v>
      </c>
      <c r="H477" s="29">
        <v>1</v>
      </c>
      <c r="I477" s="29">
        <v>1</v>
      </c>
      <c r="J477" s="29" t="s">
        <v>25</v>
      </c>
      <c r="K477" s="20" t="s">
        <v>913</v>
      </c>
      <c r="L477" s="28" t="str">
        <f>""</f>
        <v/>
      </c>
    </row>
    <row r="478" spans="1:12" ht="86.4" x14ac:dyDescent="0.3">
      <c r="A478" t="s">
        <v>891</v>
      </c>
      <c r="B478" s="1">
        <v>7732</v>
      </c>
      <c r="C478" s="1" t="s">
        <v>914</v>
      </c>
      <c r="D478" s="4" t="str">
        <f t="shared" si="7"/>
        <v>7732 ENGINE VIBRATION ANALYZER</v>
      </c>
      <c r="E478" s="29">
        <v>1</v>
      </c>
      <c r="F478" s="29">
        <v>1</v>
      </c>
      <c r="G478" s="29">
        <v>1</v>
      </c>
      <c r="H478" s="29">
        <v>1</v>
      </c>
      <c r="I478" s="29">
        <v>1</v>
      </c>
      <c r="J478" s="29" t="s">
        <v>25</v>
      </c>
      <c r="K478" s="20" t="s">
        <v>915</v>
      </c>
      <c r="L478" s="28" t="str">
        <f>""</f>
        <v/>
      </c>
    </row>
    <row r="479" spans="1:12" ht="100.8" x14ac:dyDescent="0.3">
      <c r="A479" t="s">
        <v>891</v>
      </c>
      <c r="B479" s="1">
        <v>7740</v>
      </c>
      <c r="C479" s="1" t="s">
        <v>916</v>
      </c>
      <c r="D479" s="4" t="str">
        <f t="shared" si="7"/>
        <v>7740 ENGINE INTEGRATED INSTRUMENT SYSTEM</v>
      </c>
      <c r="E479" s="29">
        <v>1</v>
      </c>
      <c r="F479" s="29">
        <v>1</v>
      </c>
      <c r="G479" s="29">
        <v>1</v>
      </c>
      <c r="H479" s="29">
        <v>1</v>
      </c>
      <c r="I479" s="29">
        <v>1</v>
      </c>
      <c r="J479" s="29" t="s">
        <v>25</v>
      </c>
      <c r="K479" s="20" t="s">
        <v>917</v>
      </c>
      <c r="L479" s="28" t="str">
        <f>""</f>
        <v/>
      </c>
    </row>
    <row r="480" spans="1:12" ht="46.8" x14ac:dyDescent="0.3">
      <c r="A480" t="s">
        <v>891</v>
      </c>
      <c r="B480" s="1">
        <v>7797</v>
      </c>
      <c r="C480" s="1" t="s">
        <v>918</v>
      </c>
      <c r="D480" s="4" t="str">
        <f t="shared" si="7"/>
        <v>7797 ENGINE INDICATING SYSTEM WIRING</v>
      </c>
      <c r="E480" s="29">
        <v>1</v>
      </c>
      <c r="F480" s="29">
        <v>1</v>
      </c>
      <c r="G480" s="29">
        <v>1</v>
      </c>
      <c r="H480" s="29">
        <v>1</v>
      </c>
      <c r="I480" s="29">
        <v>1</v>
      </c>
      <c r="J480" s="29" t="s">
        <v>25</v>
      </c>
      <c r="K480" s="20" t="s">
        <v>919</v>
      </c>
      <c r="L480" s="28" t="str">
        <f>""</f>
        <v/>
      </c>
    </row>
    <row r="481" spans="1:12" ht="31.2" x14ac:dyDescent="0.3">
      <c r="A481" t="s">
        <v>891</v>
      </c>
      <c r="B481" s="1">
        <v>77</v>
      </c>
      <c r="C481" s="1" t="s">
        <v>48</v>
      </c>
      <c r="D481" s="4" t="str">
        <f t="shared" si="7"/>
        <v>77 SPECIAL CONDITION</v>
      </c>
      <c r="E481" s="29">
        <v>1</v>
      </c>
      <c r="F481" s="29" t="s">
        <v>25</v>
      </c>
      <c r="G481" s="29" t="s">
        <v>25</v>
      </c>
      <c r="H481" s="29" t="s">
        <v>25</v>
      </c>
      <c r="I481" s="29" t="s">
        <v>25</v>
      </c>
      <c r="J481" s="29" t="s">
        <v>25</v>
      </c>
      <c r="K481" s="22" t="s">
        <v>12</v>
      </c>
      <c r="L481" s="28" t="str">
        <f>""</f>
        <v/>
      </c>
    </row>
    <row r="482" spans="1:12" ht="46.8" x14ac:dyDescent="0.3">
      <c r="A482" t="s">
        <v>891</v>
      </c>
      <c r="B482" s="1">
        <v>77</v>
      </c>
      <c r="C482" s="1" t="s">
        <v>49</v>
      </c>
      <c r="D482" s="4" t="str">
        <f t="shared" si="7"/>
        <v>77 EQUIVALENT LEVEL OF SAFETY (ELOS)</v>
      </c>
      <c r="E482" s="29">
        <v>1</v>
      </c>
      <c r="F482" s="29" t="s">
        <v>25</v>
      </c>
      <c r="G482" s="29" t="s">
        <v>25</v>
      </c>
      <c r="H482" s="29" t="s">
        <v>25</v>
      </c>
      <c r="I482" s="29" t="s">
        <v>25</v>
      </c>
      <c r="J482" s="29" t="s">
        <v>25</v>
      </c>
      <c r="K482" s="22" t="s">
        <v>12</v>
      </c>
      <c r="L482" s="28" t="str">
        <f>""</f>
        <v/>
      </c>
    </row>
    <row r="483" spans="1:12" ht="124.8" x14ac:dyDescent="0.3">
      <c r="A483" t="s">
        <v>891</v>
      </c>
      <c r="B483" s="1">
        <v>77</v>
      </c>
      <c r="C483" s="1" t="s">
        <v>1003</v>
      </c>
      <c r="D483" s="4" t="str">
        <f t="shared" si="7"/>
        <v>77 SPECIAL PROCESSES**</v>
      </c>
      <c r="E483" s="29" t="s">
        <v>12</v>
      </c>
      <c r="F483" s="29" t="s">
        <v>25</v>
      </c>
      <c r="G483" s="29" t="s">
        <v>25</v>
      </c>
      <c r="H483" s="29" t="s">
        <v>25</v>
      </c>
      <c r="I483" s="29" t="s">
        <v>25</v>
      </c>
      <c r="J483" s="29" t="s">
        <v>25</v>
      </c>
      <c r="K483" s="39" t="s">
        <v>1004</v>
      </c>
      <c r="L483" s="28" t="str">
        <f>""</f>
        <v/>
      </c>
    </row>
    <row r="484" spans="1:12" ht="57.6" x14ac:dyDescent="0.3">
      <c r="A484" t="s">
        <v>920</v>
      </c>
      <c r="B484" s="1">
        <v>7800</v>
      </c>
      <c r="C484" s="1" t="s">
        <v>921</v>
      </c>
      <c r="D484" s="4" t="str">
        <f t="shared" si="7"/>
        <v>7800 ENGINE EXHAUST SYSTEM</v>
      </c>
      <c r="E484" s="29">
        <v>2</v>
      </c>
      <c r="F484" s="29">
        <v>1</v>
      </c>
      <c r="G484" s="29">
        <v>1</v>
      </c>
      <c r="H484" s="29">
        <v>1</v>
      </c>
      <c r="I484" s="29">
        <v>2</v>
      </c>
      <c r="J484" s="29" t="s">
        <v>25</v>
      </c>
      <c r="K484" s="20" t="s">
        <v>922</v>
      </c>
      <c r="L484" s="28" t="str">
        <f>""</f>
        <v/>
      </c>
    </row>
    <row r="485" spans="1:12" ht="129.6" x14ac:dyDescent="0.3">
      <c r="A485" t="s">
        <v>920</v>
      </c>
      <c r="B485" s="1">
        <v>7810</v>
      </c>
      <c r="C485" s="1" t="s">
        <v>923</v>
      </c>
      <c r="D485" s="4" t="str">
        <f t="shared" si="7"/>
        <v>7810 ENGINE COLLECTOR/TAILPIPE/NOZZLE</v>
      </c>
      <c r="E485" s="29">
        <v>2</v>
      </c>
      <c r="F485" s="29">
        <v>1</v>
      </c>
      <c r="G485" s="29">
        <v>1</v>
      </c>
      <c r="H485" s="29">
        <v>1</v>
      </c>
      <c r="I485" s="29">
        <v>2</v>
      </c>
      <c r="J485" s="29" t="s">
        <v>25</v>
      </c>
      <c r="K485" s="20" t="s">
        <v>924</v>
      </c>
      <c r="L485" s="28" t="str">
        <f>""</f>
        <v/>
      </c>
    </row>
    <row r="486" spans="1:12" ht="158.4" x14ac:dyDescent="0.3">
      <c r="A486" t="s">
        <v>920</v>
      </c>
      <c r="B486" s="1">
        <v>7820</v>
      </c>
      <c r="C486" s="1" t="s">
        <v>925</v>
      </c>
      <c r="D486" s="4" t="str">
        <f t="shared" si="7"/>
        <v>7820 ENGINE NOISE SUPPRESSOR</v>
      </c>
      <c r="E486" s="29">
        <v>2</v>
      </c>
      <c r="F486" s="29">
        <v>1</v>
      </c>
      <c r="G486" s="29">
        <v>2</v>
      </c>
      <c r="H486" s="29">
        <v>2</v>
      </c>
      <c r="I486" s="29" t="s">
        <v>25</v>
      </c>
      <c r="J486" s="29" t="s">
        <v>25</v>
      </c>
      <c r="K486" s="20" t="s">
        <v>926</v>
      </c>
      <c r="L486" s="28" t="str">
        <f>""</f>
        <v/>
      </c>
    </row>
    <row r="487" spans="1:12" ht="172.8" x14ac:dyDescent="0.3">
      <c r="A487" t="s">
        <v>920</v>
      </c>
      <c r="B487" s="1">
        <v>7830</v>
      </c>
      <c r="C487" s="1" t="s">
        <v>927</v>
      </c>
      <c r="D487" s="4" t="str">
        <f t="shared" si="7"/>
        <v>7830 ENGINE THRUST REVERSER</v>
      </c>
      <c r="E487" s="29">
        <v>2</v>
      </c>
      <c r="F487" s="29">
        <v>1</v>
      </c>
      <c r="G487" s="29" t="s">
        <v>25</v>
      </c>
      <c r="H487" s="29" t="s">
        <v>25</v>
      </c>
      <c r="I487" s="29">
        <v>1</v>
      </c>
      <c r="J487" s="29" t="s">
        <v>25</v>
      </c>
      <c r="K487" s="20" t="s">
        <v>928</v>
      </c>
      <c r="L487" s="28" t="str">
        <f>""</f>
        <v/>
      </c>
    </row>
    <row r="488" spans="1:12" ht="46.8" x14ac:dyDescent="0.3">
      <c r="A488" t="s">
        <v>920</v>
      </c>
      <c r="B488" s="1">
        <v>7897</v>
      </c>
      <c r="C488" s="1" t="s">
        <v>929</v>
      </c>
      <c r="D488" s="4" t="str">
        <f t="shared" si="7"/>
        <v>7897 ENGINE EXHAUST SYSTEM WIRING</v>
      </c>
      <c r="E488" s="29">
        <v>2</v>
      </c>
      <c r="F488" s="29">
        <v>1</v>
      </c>
      <c r="G488" s="29" t="s">
        <v>25</v>
      </c>
      <c r="H488" s="29" t="s">
        <v>25</v>
      </c>
      <c r="I488" s="29">
        <v>1</v>
      </c>
      <c r="J488" s="29" t="s">
        <v>25</v>
      </c>
      <c r="K488" s="20" t="s">
        <v>930</v>
      </c>
      <c r="L488" s="28" t="str">
        <f>""</f>
        <v/>
      </c>
    </row>
    <row r="489" spans="1:12" ht="31.2" x14ac:dyDescent="0.3">
      <c r="A489" t="s">
        <v>920</v>
      </c>
      <c r="B489" s="1">
        <v>78</v>
      </c>
      <c r="C489" s="1" t="s">
        <v>48</v>
      </c>
      <c r="D489" s="4" t="str">
        <f t="shared" si="7"/>
        <v>78 SPECIAL CONDITION</v>
      </c>
      <c r="E489" s="29">
        <v>1</v>
      </c>
      <c r="F489" s="29" t="s">
        <v>25</v>
      </c>
      <c r="G489" s="29" t="s">
        <v>25</v>
      </c>
      <c r="H489" s="29" t="s">
        <v>25</v>
      </c>
      <c r="I489" s="29" t="s">
        <v>25</v>
      </c>
      <c r="J489" s="29" t="s">
        <v>25</v>
      </c>
      <c r="K489" s="22" t="s">
        <v>12</v>
      </c>
      <c r="L489" s="28" t="str">
        <f>""</f>
        <v/>
      </c>
    </row>
    <row r="490" spans="1:12" ht="46.8" x14ac:dyDescent="0.3">
      <c r="A490" t="s">
        <v>920</v>
      </c>
      <c r="B490" s="1">
        <v>78</v>
      </c>
      <c r="C490" s="1" t="s">
        <v>49</v>
      </c>
      <c r="D490" s="4" t="str">
        <f t="shared" si="7"/>
        <v>78 EQUIVALENT LEVEL OF SAFETY (ELOS)</v>
      </c>
      <c r="E490" s="29">
        <v>1</v>
      </c>
      <c r="F490" s="29" t="s">
        <v>25</v>
      </c>
      <c r="G490" s="29" t="s">
        <v>25</v>
      </c>
      <c r="H490" s="29" t="s">
        <v>25</v>
      </c>
      <c r="I490" s="29" t="s">
        <v>25</v>
      </c>
      <c r="J490" s="29" t="s">
        <v>25</v>
      </c>
      <c r="K490" s="22" t="s">
        <v>12</v>
      </c>
      <c r="L490" s="28" t="str">
        <f>""</f>
        <v/>
      </c>
    </row>
    <row r="491" spans="1:12" ht="124.8" x14ac:dyDescent="0.3">
      <c r="A491" t="s">
        <v>920</v>
      </c>
      <c r="B491" s="1">
        <v>78</v>
      </c>
      <c r="C491" s="1" t="s">
        <v>1003</v>
      </c>
      <c r="D491" s="4" t="str">
        <f t="shared" si="7"/>
        <v>78 SPECIAL PROCESSES**</v>
      </c>
      <c r="E491" s="29" t="s">
        <v>12</v>
      </c>
      <c r="F491" s="29" t="s">
        <v>25</v>
      </c>
      <c r="G491" s="29" t="s">
        <v>25</v>
      </c>
      <c r="H491" s="29" t="s">
        <v>25</v>
      </c>
      <c r="I491" s="29" t="s">
        <v>25</v>
      </c>
      <c r="J491" s="29" t="s">
        <v>25</v>
      </c>
      <c r="K491" s="39" t="s">
        <v>1004</v>
      </c>
      <c r="L491" s="28" t="str">
        <f>""</f>
        <v/>
      </c>
    </row>
    <row r="492" spans="1:12" ht="86.4" x14ac:dyDescent="0.3">
      <c r="A492" t="s">
        <v>931</v>
      </c>
      <c r="B492" s="1">
        <v>7900</v>
      </c>
      <c r="C492" s="1" t="s">
        <v>932</v>
      </c>
      <c r="D492" s="4" t="str">
        <f t="shared" si="7"/>
        <v>7900 ENGINE OIL SYSTEM (AIRFRAME)</v>
      </c>
      <c r="E492" s="29">
        <v>2</v>
      </c>
      <c r="F492" s="29">
        <v>1</v>
      </c>
      <c r="G492" s="29">
        <v>1</v>
      </c>
      <c r="H492" s="29">
        <v>1</v>
      </c>
      <c r="I492" s="29">
        <v>2</v>
      </c>
      <c r="J492" s="29" t="s">
        <v>25</v>
      </c>
      <c r="K492" s="20" t="s">
        <v>933</v>
      </c>
      <c r="L492" s="28" t="str">
        <f>""</f>
        <v/>
      </c>
    </row>
    <row r="493" spans="1:12" ht="115.2" x14ac:dyDescent="0.3">
      <c r="A493" t="s">
        <v>931</v>
      </c>
      <c r="B493" s="1">
        <v>7910</v>
      </c>
      <c r="C493" s="1" t="s">
        <v>934</v>
      </c>
      <c r="D493" s="4" t="str">
        <f t="shared" si="7"/>
        <v>7910 ENGINE OIL STORAGE (AIRFRAME)</v>
      </c>
      <c r="E493" s="29">
        <v>2</v>
      </c>
      <c r="F493" s="29">
        <v>1</v>
      </c>
      <c r="G493" s="29">
        <v>1</v>
      </c>
      <c r="H493" s="29">
        <v>1</v>
      </c>
      <c r="I493" s="29">
        <v>2</v>
      </c>
      <c r="J493" s="29" t="s">
        <v>25</v>
      </c>
      <c r="K493" s="20" t="s">
        <v>935</v>
      </c>
      <c r="L493" s="28" t="str">
        <f>""</f>
        <v/>
      </c>
    </row>
    <row r="494" spans="1:12" ht="100.8" x14ac:dyDescent="0.3">
      <c r="A494" t="s">
        <v>931</v>
      </c>
      <c r="B494" s="1">
        <v>7920</v>
      </c>
      <c r="C494" s="1" t="s">
        <v>936</v>
      </c>
      <c r="D494" s="4" t="str">
        <f t="shared" si="7"/>
        <v>7920 ENGINE OIL DISTRIBUTION (AIRFRAME)</v>
      </c>
      <c r="E494" s="29">
        <v>2</v>
      </c>
      <c r="F494" s="29">
        <v>1</v>
      </c>
      <c r="G494" s="29">
        <v>1</v>
      </c>
      <c r="H494" s="29">
        <v>1</v>
      </c>
      <c r="I494" s="29">
        <v>2</v>
      </c>
      <c r="J494" s="29" t="s">
        <v>25</v>
      </c>
      <c r="K494" s="20" t="s">
        <v>937</v>
      </c>
      <c r="L494" s="28" t="str">
        <f>""</f>
        <v/>
      </c>
    </row>
    <row r="495" spans="1:12" ht="86.4" x14ac:dyDescent="0.3">
      <c r="A495" t="s">
        <v>931</v>
      </c>
      <c r="B495" s="1">
        <v>7921</v>
      </c>
      <c r="C495" s="1" t="s">
        <v>938</v>
      </c>
      <c r="D495" s="4" t="str">
        <f t="shared" si="7"/>
        <v>7921 ENGINE OIL COOLER ▲</v>
      </c>
      <c r="E495" s="29">
        <v>2</v>
      </c>
      <c r="F495" s="29">
        <v>1</v>
      </c>
      <c r="G495" s="29">
        <v>1</v>
      </c>
      <c r="H495" s="29">
        <v>1</v>
      </c>
      <c r="I495" s="29">
        <v>1</v>
      </c>
      <c r="J495" s="29" t="s">
        <v>25</v>
      </c>
      <c r="K495" s="20" t="s">
        <v>939</v>
      </c>
      <c r="L495" s="28" t="s">
        <v>940</v>
      </c>
    </row>
    <row r="496" spans="1:12" ht="72" x14ac:dyDescent="0.3">
      <c r="A496" t="s">
        <v>931</v>
      </c>
      <c r="B496" s="1">
        <v>7922</v>
      </c>
      <c r="C496" s="1" t="s">
        <v>941</v>
      </c>
      <c r="D496" s="4" t="str">
        <f t="shared" si="7"/>
        <v>7922 ENGINE OIL TEMP. REGULATOR</v>
      </c>
      <c r="E496" s="29">
        <v>1</v>
      </c>
      <c r="F496" s="29">
        <v>1</v>
      </c>
      <c r="G496" s="29">
        <v>1</v>
      </c>
      <c r="H496" s="29">
        <v>1</v>
      </c>
      <c r="I496" s="29">
        <v>2</v>
      </c>
      <c r="J496" s="29" t="s">
        <v>25</v>
      </c>
      <c r="K496" s="20" t="s">
        <v>942</v>
      </c>
      <c r="L496" s="28" t="str">
        <f>""</f>
        <v/>
      </c>
    </row>
    <row r="497" spans="1:12" ht="46.8" x14ac:dyDescent="0.3">
      <c r="A497" t="s">
        <v>931</v>
      </c>
      <c r="B497" s="1">
        <v>7923</v>
      </c>
      <c r="C497" s="1" t="s">
        <v>943</v>
      </c>
      <c r="D497" s="4" t="str">
        <f t="shared" si="7"/>
        <v>7923 ENGINE OIL SHUTOFF VALVE</v>
      </c>
      <c r="E497" s="29">
        <v>1</v>
      </c>
      <c r="F497" s="29">
        <v>1</v>
      </c>
      <c r="G497" s="29">
        <v>2</v>
      </c>
      <c r="H497" s="29">
        <v>2</v>
      </c>
      <c r="I497" s="29" t="s">
        <v>25</v>
      </c>
      <c r="J497" s="29" t="s">
        <v>25</v>
      </c>
      <c r="K497" s="20" t="s">
        <v>944</v>
      </c>
      <c r="L497" s="28" t="str">
        <f>""</f>
        <v/>
      </c>
    </row>
    <row r="498" spans="1:12" ht="86.4" x14ac:dyDescent="0.3">
      <c r="A498" t="s">
        <v>931</v>
      </c>
      <c r="B498" s="1">
        <v>7930</v>
      </c>
      <c r="C498" s="1" t="s">
        <v>945</v>
      </c>
      <c r="D498" s="4" t="str">
        <f t="shared" si="7"/>
        <v>7930 ENGINE OIL INDICATING SYSTEM</v>
      </c>
      <c r="E498" s="29">
        <v>1</v>
      </c>
      <c r="F498" s="29">
        <v>2</v>
      </c>
      <c r="G498" s="29">
        <v>2</v>
      </c>
      <c r="H498" s="29">
        <v>2</v>
      </c>
      <c r="I498" s="29">
        <v>2</v>
      </c>
      <c r="J498" s="29" t="s">
        <v>25</v>
      </c>
      <c r="K498" s="20" t="s">
        <v>946</v>
      </c>
      <c r="L498" s="28" t="str">
        <f>""</f>
        <v/>
      </c>
    </row>
    <row r="499" spans="1:12" ht="144" x14ac:dyDescent="0.3">
      <c r="A499" t="s">
        <v>931</v>
      </c>
      <c r="B499" s="1">
        <v>7931</v>
      </c>
      <c r="C499" s="1" t="s">
        <v>947</v>
      </c>
      <c r="D499" s="4" t="str">
        <f t="shared" si="7"/>
        <v>7931 ENGINE OIL PRESSURE</v>
      </c>
      <c r="E499" s="29">
        <v>1</v>
      </c>
      <c r="F499" s="29">
        <v>1</v>
      </c>
      <c r="G499" s="29">
        <v>2</v>
      </c>
      <c r="H499" s="29">
        <v>2</v>
      </c>
      <c r="I499" s="29">
        <v>2</v>
      </c>
      <c r="J499" s="29" t="s">
        <v>25</v>
      </c>
      <c r="K499" s="20" t="s">
        <v>948</v>
      </c>
      <c r="L499" s="28" t="str">
        <f>""</f>
        <v/>
      </c>
    </row>
    <row r="500" spans="1:12" ht="72" x14ac:dyDescent="0.3">
      <c r="A500" t="s">
        <v>931</v>
      </c>
      <c r="B500" s="1">
        <v>7932</v>
      </c>
      <c r="C500" s="1" t="s">
        <v>949</v>
      </c>
      <c r="D500" s="4" t="str">
        <f t="shared" si="7"/>
        <v>7932 ENGINE OIL QUANTITY</v>
      </c>
      <c r="E500" s="29">
        <v>1</v>
      </c>
      <c r="F500" s="29">
        <v>1</v>
      </c>
      <c r="G500" s="29">
        <v>2</v>
      </c>
      <c r="H500" s="29">
        <v>2</v>
      </c>
      <c r="I500" s="29">
        <v>2</v>
      </c>
      <c r="J500" s="29" t="s">
        <v>25</v>
      </c>
      <c r="K500" s="20" t="s">
        <v>950</v>
      </c>
      <c r="L500" s="28" t="str">
        <f>""</f>
        <v/>
      </c>
    </row>
    <row r="501" spans="1:12" ht="57.6" x14ac:dyDescent="0.3">
      <c r="A501" t="s">
        <v>931</v>
      </c>
      <c r="B501" s="1">
        <v>7933</v>
      </c>
      <c r="C501" s="1" t="s">
        <v>951</v>
      </c>
      <c r="D501" s="4" t="str">
        <f t="shared" si="7"/>
        <v>7933 ENGINE OIL TEMPERATURE</v>
      </c>
      <c r="E501" s="29">
        <v>1</v>
      </c>
      <c r="F501" s="29">
        <v>1</v>
      </c>
      <c r="G501" s="29">
        <v>2</v>
      </c>
      <c r="H501" s="29">
        <v>2</v>
      </c>
      <c r="I501" s="29">
        <v>2</v>
      </c>
      <c r="J501" s="29" t="s">
        <v>25</v>
      </c>
      <c r="K501" s="20" t="s">
        <v>952</v>
      </c>
      <c r="L501" s="28" t="str">
        <f>""</f>
        <v/>
      </c>
    </row>
    <row r="502" spans="1:12" ht="46.8" x14ac:dyDescent="0.3">
      <c r="A502" t="s">
        <v>931</v>
      </c>
      <c r="B502" s="1">
        <v>7997</v>
      </c>
      <c r="C502" s="1" t="s">
        <v>953</v>
      </c>
      <c r="D502" s="4" t="str">
        <f t="shared" si="7"/>
        <v>7997 ENGINE OIL SYSTEM WIRING</v>
      </c>
      <c r="E502" s="29">
        <v>1</v>
      </c>
      <c r="F502" s="29">
        <v>1</v>
      </c>
      <c r="G502" s="29">
        <v>2</v>
      </c>
      <c r="H502" s="29">
        <v>2</v>
      </c>
      <c r="I502" s="29">
        <v>2</v>
      </c>
      <c r="J502" s="29" t="s">
        <v>25</v>
      </c>
      <c r="K502" s="20" t="s">
        <v>954</v>
      </c>
      <c r="L502" s="28" t="str">
        <f>""</f>
        <v/>
      </c>
    </row>
    <row r="503" spans="1:12" ht="31.2" x14ac:dyDescent="0.3">
      <c r="A503" t="s">
        <v>931</v>
      </c>
      <c r="B503" s="1">
        <v>79</v>
      </c>
      <c r="C503" s="1" t="s">
        <v>48</v>
      </c>
      <c r="D503" s="4" t="str">
        <f t="shared" si="7"/>
        <v>79 SPECIAL CONDITION</v>
      </c>
      <c r="E503" s="29">
        <v>1</v>
      </c>
      <c r="F503" s="29" t="s">
        <v>25</v>
      </c>
      <c r="G503" s="29" t="s">
        <v>25</v>
      </c>
      <c r="H503" s="29" t="s">
        <v>25</v>
      </c>
      <c r="I503" s="29" t="s">
        <v>25</v>
      </c>
      <c r="J503" s="29" t="s">
        <v>25</v>
      </c>
      <c r="K503" s="22" t="s">
        <v>12</v>
      </c>
      <c r="L503" s="28" t="str">
        <f>""</f>
        <v/>
      </c>
    </row>
    <row r="504" spans="1:12" ht="46.8" x14ac:dyDescent="0.3">
      <c r="A504" t="s">
        <v>931</v>
      </c>
      <c r="B504" s="1">
        <v>79</v>
      </c>
      <c r="C504" s="1" t="s">
        <v>49</v>
      </c>
      <c r="D504" s="4" t="str">
        <f t="shared" si="7"/>
        <v>79 EQUIVALENT LEVEL OF SAFETY (ELOS)</v>
      </c>
      <c r="E504" s="29">
        <v>1</v>
      </c>
      <c r="F504" s="29" t="s">
        <v>25</v>
      </c>
      <c r="G504" s="29" t="s">
        <v>25</v>
      </c>
      <c r="H504" s="29" t="s">
        <v>25</v>
      </c>
      <c r="I504" s="29" t="s">
        <v>25</v>
      </c>
      <c r="J504" s="29" t="s">
        <v>25</v>
      </c>
      <c r="K504" s="22" t="s">
        <v>12</v>
      </c>
      <c r="L504" s="28" t="str">
        <f>""</f>
        <v/>
      </c>
    </row>
    <row r="505" spans="1:12" ht="124.8" x14ac:dyDescent="0.3">
      <c r="A505" t="s">
        <v>931</v>
      </c>
      <c r="B505" s="1">
        <v>79</v>
      </c>
      <c r="C505" s="1" t="s">
        <v>1003</v>
      </c>
      <c r="D505" s="4" t="str">
        <f t="shared" si="7"/>
        <v>79 SPECIAL PROCESSES**</v>
      </c>
      <c r="E505" s="29" t="s">
        <v>12</v>
      </c>
      <c r="F505" s="29" t="s">
        <v>25</v>
      </c>
      <c r="G505" s="29" t="s">
        <v>25</v>
      </c>
      <c r="H505" s="29" t="s">
        <v>25</v>
      </c>
      <c r="I505" s="29" t="s">
        <v>25</v>
      </c>
      <c r="J505" s="29" t="s">
        <v>25</v>
      </c>
      <c r="K505" s="39" t="s">
        <v>1004</v>
      </c>
      <c r="L505" s="28" t="str">
        <f>""</f>
        <v/>
      </c>
    </row>
    <row r="506" spans="1:12" ht="129.6" x14ac:dyDescent="0.3">
      <c r="A506" t="s">
        <v>955</v>
      </c>
      <c r="B506" s="1">
        <v>8500</v>
      </c>
      <c r="C506" s="1" t="s">
        <v>956</v>
      </c>
      <c r="D506" s="4" t="str">
        <f t="shared" si="7"/>
        <v>8500 ENGINE (RECIPROCATING)</v>
      </c>
      <c r="E506" s="29">
        <v>1</v>
      </c>
      <c r="F506" s="29">
        <v>1</v>
      </c>
      <c r="G506" s="29">
        <v>1</v>
      </c>
      <c r="H506" s="29">
        <v>1</v>
      </c>
      <c r="I506" s="29">
        <v>1</v>
      </c>
      <c r="J506" s="29" t="s">
        <v>25</v>
      </c>
      <c r="K506" s="20" t="s">
        <v>957</v>
      </c>
      <c r="L506" s="28" t="str">
        <f>""</f>
        <v/>
      </c>
    </row>
    <row r="507" spans="1:12" ht="72" x14ac:dyDescent="0.3">
      <c r="A507" t="s">
        <v>955</v>
      </c>
      <c r="B507" s="1">
        <v>8510</v>
      </c>
      <c r="C507" s="1" t="s">
        <v>958</v>
      </c>
      <c r="D507" s="4" t="str">
        <f t="shared" si="7"/>
        <v>8510 RECIPROCATING ENGINE FRONT SECTION ▲</v>
      </c>
      <c r="E507" s="29">
        <v>1</v>
      </c>
      <c r="F507" s="29">
        <v>1</v>
      </c>
      <c r="G507" s="29">
        <v>1</v>
      </c>
      <c r="H507" s="29">
        <v>1</v>
      </c>
      <c r="I507" s="29">
        <v>1</v>
      </c>
      <c r="J507" s="29" t="s">
        <v>25</v>
      </c>
      <c r="K507" s="20" t="s">
        <v>959</v>
      </c>
      <c r="L507" s="28" t="s">
        <v>960</v>
      </c>
    </row>
    <row r="508" spans="1:12" ht="144" x14ac:dyDescent="0.3">
      <c r="A508" t="s">
        <v>955</v>
      </c>
      <c r="B508" s="1">
        <v>8520</v>
      </c>
      <c r="C508" s="1" t="s">
        <v>961</v>
      </c>
      <c r="D508" s="4" t="str">
        <f t="shared" si="7"/>
        <v>8520 RECIPROCATING ENGINE POWER SECTION ▲</v>
      </c>
      <c r="E508" s="29">
        <v>1</v>
      </c>
      <c r="F508" s="29">
        <v>1</v>
      </c>
      <c r="G508" s="29">
        <v>1</v>
      </c>
      <c r="H508" s="29">
        <v>1</v>
      </c>
      <c r="I508" s="29">
        <v>1</v>
      </c>
      <c r="J508" s="29" t="s">
        <v>25</v>
      </c>
      <c r="K508" s="20" t="s">
        <v>962</v>
      </c>
      <c r="L508" s="28" t="s">
        <v>963</v>
      </c>
    </row>
    <row r="509" spans="1:12" ht="201.6" x14ac:dyDescent="0.3">
      <c r="A509" t="s">
        <v>955</v>
      </c>
      <c r="B509" s="1">
        <v>8530</v>
      </c>
      <c r="C509" s="1" t="s">
        <v>964</v>
      </c>
      <c r="D509" s="4" t="str">
        <f t="shared" si="7"/>
        <v>8530 RECIPROCATING ENGINE CYLINDER SECTION ▲</v>
      </c>
      <c r="E509" s="29">
        <v>1</v>
      </c>
      <c r="F509" s="29">
        <v>1</v>
      </c>
      <c r="G509" s="29">
        <v>1</v>
      </c>
      <c r="H509" s="29">
        <v>1</v>
      </c>
      <c r="I509" s="29">
        <v>1</v>
      </c>
      <c r="J509" s="29" t="s">
        <v>25</v>
      </c>
      <c r="K509" s="20" t="s">
        <v>965</v>
      </c>
      <c r="L509" s="28" t="s">
        <v>966</v>
      </c>
    </row>
    <row r="510" spans="1:12" ht="158.4" x14ac:dyDescent="0.3">
      <c r="A510" t="s">
        <v>955</v>
      </c>
      <c r="B510" s="1">
        <v>8540</v>
      </c>
      <c r="C510" s="1" t="s">
        <v>967</v>
      </c>
      <c r="D510" s="4" t="str">
        <f t="shared" si="7"/>
        <v>8540 RECIPROCATING ENGINE REAR SECTION</v>
      </c>
      <c r="E510" s="29">
        <v>1</v>
      </c>
      <c r="F510" s="29">
        <v>1</v>
      </c>
      <c r="G510" s="29">
        <v>1</v>
      </c>
      <c r="H510" s="29">
        <v>1</v>
      </c>
      <c r="I510" s="29">
        <v>1</v>
      </c>
      <c r="J510" s="29" t="s">
        <v>25</v>
      </c>
      <c r="K510" s="20" t="s">
        <v>968</v>
      </c>
      <c r="L510" s="28" t="str">
        <f>""</f>
        <v/>
      </c>
    </row>
    <row r="511" spans="1:12" ht="244.8" x14ac:dyDescent="0.3">
      <c r="A511" t="s">
        <v>955</v>
      </c>
      <c r="B511" s="1">
        <v>8550</v>
      </c>
      <c r="C511" s="1" t="s">
        <v>969</v>
      </c>
      <c r="D511" s="4" t="str">
        <f t="shared" si="7"/>
        <v>8550 RECIPROCATING ENGINE OIL SYSTEM</v>
      </c>
      <c r="E511" s="29">
        <v>1</v>
      </c>
      <c r="F511" s="29">
        <v>1</v>
      </c>
      <c r="G511" s="29">
        <v>1</v>
      </c>
      <c r="H511" s="29">
        <v>1</v>
      </c>
      <c r="I511" s="29">
        <v>1</v>
      </c>
      <c r="J511" s="29" t="s">
        <v>25</v>
      </c>
      <c r="K511" s="20" t="s">
        <v>970</v>
      </c>
      <c r="L511" s="28" t="str">
        <f>""</f>
        <v/>
      </c>
    </row>
    <row r="512" spans="1:12" ht="72" x14ac:dyDescent="0.3">
      <c r="A512" t="s">
        <v>955</v>
      </c>
      <c r="B512" s="1">
        <v>8560</v>
      </c>
      <c r="C512" s="1" t="s">
        <v>971</v>
      </c>
      <c r="D512" s="4" t="str">
        <f t="shared" si="7"/>
        <v>8560 RECIPROCATING ENGINE SUPERCHARGER</v>
      </c>
      <c r="E512" s="29">
        <v>1</v>
      </c>
      <c r="F512" s="29">
        <v>1</v>
      </c>
      <c r="G512" s="29">
        <v>1</v>
      </c>
      <c r="H512" s="29">
        <v>1</v>
      </c>
      <c r="I512" s="29">
        <v>1</v>
      </c>
      <c r="J512" s="29" t="s">
        <v>25</v>
      </c>
      <c r="K512" s="20" t="s">
        <v>972</v>
      </c>
      <c r="L512" s="28" t="str">
        <f>""</f>
        <v/>
      </c>
    </row>
    <row r="513" spans="1:12" ht="100.8" x14ac:dyDescent="0.3">
      <c r="A513" t="s">
        <v>955</v>
      </c>
      <c r="B513" s="1">
        <v>8570</v>
      </c>
      <c r="C513" s="1" t="s">
        <v>973</v>
      </c>
      <c r="D513" s="4" t="str">
        <f t="shared" si="7"/>
        <v>8570 RECIPROCATING ENGINE LIQUID COOLING ▲</v>
      </c>
      <c r="E513" s="29">
        <v>1</v>
      </c>
      <c r="F513" s="29">
        <v>1</v>
      </c>
      <c r="G513" s="29">
        <v>1</v>
      </c>
      <c r="H513" s="29">
        <v>1</v>
      </c>
      <c r="I513" s="29">
        <v>1</v>
      </c>
      <c r="J513" s="29" t="s">
        <v>25</v>
      </c>
      <c r="K513" s="20" t="s">
        <v>974</v>
      </c>
      <c r="L513" s="28" t="s">
        <v>975</v>
      </c>
    </row>
    <row r="514" spans="1:12" ht="62.4" x14ac:dyDescent="0.3">
      <c r="A514" t="s">
        <v>955</v>
      </c>
      <c r="B514" s="1">
        <v>8597</v>
      </c>
      <c r="C514" s="1" t="s">
        <v>976</v>
      </c>
      <c r="D514" s="4" t="str">
        <f t="shared" si="7"/>
        <v>8597 RECIPROCATING ENGINE SYSTEM WIRING</v>
      </c>
      <c r="E514" s="29">
        <v>1</v>
      </c>
      <c r="F514" s="29">
        <v>1</v>
      </c>
      <c r="G514" s="29">
        <v>1</v>
      </c>
      <c r="H514" s="29">
        <v>1</v>
      </c>
      <c r="I514" s="29">
        <v>1</v>
      </c>
      <c r="J514" s="29" t="s">
        <v>25</v>
      </c>
      <c r="K514" s="20" t="s">
        <v>977</v>
      </c>
      <c r="L514" s="28" t="str">
        <f>""</f>
        <v/>
      </c>
    </row>
    <row r="515" spans="1:12" ht="31.2" x14ac:dyDescent="0.3">
      <c r="A515" t="s">
        <v>955</v>
      </c>
      <c r="B515" s="1">
        <v>85</v>
      </c>
      <c r="C515" s="1" t="s">
        <v>48</v>
      </c>
      <c r="D515" s="4" t="str">
        <f t="shared" si="7"/>
        <v>85 SPECIAL CONDITION</v>
      </c>
      <c r="E515" s="29">
        <v>1</v>
      </c>
      <c r="F515" s="29" t="s">
        <v>25</v>
      </c>
      <c r="G515" s="29" t="s">
        <v>25</v>
      </c>
      <c r="H515" s="29" t="s">
        <v>25</v>
      </c>
      <c r="I515" s="29" t="s">
        <v>25</v>
      </c>
      <c r="J515" s="29" t="s">
        <v>25</v>
      </c>
      <c r="K515" s="22" t="s">
        <v>12</v>
      </c>
      <c r="L515" s="28" t="str">
        <f>""</f>
        <v/>
      </c>
    </row>
    <row r="516" spans="1:12" ht="46.8" x14ac:dyDescent="0.3">
      <c r="A516" t="s">
        <v>955</v>
      </c>
      <c r="B516" s="1">
        <v>85</v>
      </c>
      <c r="C516" s="1" t="s">
        <v>49</v>
      </c>
      <c r="D516" s="4" t="str">
        <f t="shared" si="7"/>
        <v>85 EQUIVALENT LEVEL OF SAFETY (ELOS)</v>
      </c>
      <c r="E516" s="29">
        <v>1</v>
      </c>
      <c r="F516" s="29" t="s">
        <v>25</v>
      </c>
      <c r="G516" s="29" t="s">
        <v>25</v>
      </c>
      <c r="H516" s="29" t="s">
        <v>25</v>
      </c>
      <c r="I516" s="29" t="s">
        <v>25</v>
      </c>
      <c r="J516" s="29" t="s">
        <v>25</v>
      </c>
      <c r="K516" s="22" t="s">
        <v>12</v>
      </c>
      <c r="L516" s="28" t="str">
        <f>""</f>
        <v/>
      </c>
    </row>
    <row r="517" spans="1:12" ht="124.8" x14ac:dyDescent="0.3">
      <c r="A517" t="s">
        <v>955</v>
      </c>
      <c r="B517" s="1">
        <v>85</v>
      </c>
      <c r="C517" s="1" t="s">
        <v>1003</v>
      </c>
      <c r="D517" s="4" t="str">
        <f t="shared" si="7"/>
        <v>85 SPECIAL PROCESSES**</v>
      </c>
      <c r="E517" s="29" t="s">
        <v>12</v>
      </c>
      <c r="F517" s="29" t="s">
        <v>25</v>
      </c>
      <c r="G517" s="29" t="s">
        <v>25</v>
      </c>
      <c r="H517" s="29" t="s">
        <v>25</v>
      </c>
      <c r="I517" s="29" t="s">
        <v>25</v>
      </c>
      <c r="J517" s="29" t="s">
        <v>25</v>
      </c>
      <c r="K517" s="39" t="s">
        <v>1004</v>
      </c>
      <c r="L517" s="28" t="str">
        <f>""</f>
        <v/>
      </c>
    </row>
  </sheetData>
  <sheetProtection selectLockedCells="1" selectUnlockedCells="1"/>
  <autoFilter ref="A1:J517" xr:uid="{00000000-0009-0000-0000-000002000000}"/>
  <pageMargins left="0.7" right="0.7" top="0.75" bottom="0.75" header="0.3" footer="0.3"/>
  <pageSetup orientation="portrait" horizontalDpi="4294967295" verticalDpi="4294967295"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23"/>
  <sheetViews>
    <sheetView tabSelected="1" zoomScale="94" zoomScaleNormal="94" workbookViewId="0">
      <selection activeCell="F11" sqref="F11"/>
    </sheetView>
  </sheetViews>
  <sheetFormatPr defaultRowHeight="14.4" x14ac:dyDescent="0.3"/>
  <cols>
    <col min="2" max="2" width="31.5546875" customWidth="1"/>
    <col min="3" max="3" width="38.44140625" customWidth="1"/>
    <col min="4" max="4" width="18.88671875" customWidth="1"/>
    <col min="5" max="5" width="71.5546875" customWidth="1"/>
  </cols>
  <sheetData>
    <row r="1" spans="1:5" ht="16.5" customHeight="1" x14ac:dyDescent="0.3">
      <c r="A1" s="30" t="s">
        <v>978</v>
      </c>
      <c r="C1" s="31"/>
      <c r="D1" s="31"/>
      <c r="E1" s="32"/>
    </row>
    <row r="2" spans="1:5" ht="26.4" x14ac:dyDescent="0.3">
      <c r="A2" s="33" t="s">
        <v>979</v>
      </c>
      <c r="B2" s="33" t="s">
        <v>980</v>
      </c>
      <c r="C2" s="33" t="s">
        <v>981</v>
      </c>
      <c r="D2" s="33" t="s">
        <v>982</v>
      </c>
      <c r="E2" s="33" t="s">
        <v>983</v>
      </c>
    </row>
    <row r="3" spans="1:5" x14ac:dyDescent="0.3">
      <c r="A3" s="34" t="s">
        <v>984</v>
      </c>
      <c r="B3" s="35">
        <v>42828</v>
      </c>
      <c r="C3" s="34" t="s">
        <v>985</v>
      </c>
      <c r="D3" s="34" t="s">
        <v>986</v>
      </c>
      <c r="E3" s="34"/>
    </row>
    <row r="4" spans="1:5" x14ac:dyDescent="0.3">
      <c r="A4" s="34" t="s">
        <v>987</v>
      </c>
      <c r="B4" s="35">
        <v>42955</v>
      </c>
      <c r="C4" s="34" t="s">
        <v>988</v>
      </c>
      <c r="D4" s="34" t="s">
        <v>989</v>
      </c>
      <c r="E4" s="34"/>
    </row>
    <row r="5" spans="1:5" ht="71.400000000000006" x14ac:dyDescent="0.3">
      <c r="A5" s="34" t="s">
        <v>990</v>
      </c>
      <c r="B5" s="35">
        <v>43145</v>
      </c>
      <c r="C5" s="34" t="s">
        <v>991</v>
      </c>
      <c r="D5" s="34" t="s">
        <v>989</v>
      </c>
      <c r="E5" s="34" t="s">
        <v>992</v>
      </c>
    </row>
    <row r="6" spans="1:5" ht="20.399999999999999" x14ac:dyDescent="0.3">
      <c r="A6" s="34" t="s">
        <v>993</v>
      </c>
      <c r="B6" s="35">
        <v>43529</v>
      </c>
      <c r="C6" s="34" t="s">
        <v>994</v>
      </c>
      <c r="D6" s="34" t="s">
        <v>989</v>
      </c>
      <c r="E6" s="34" t="s">
        <v>995</v>
      </c>
    </row>
    <row r="7" spans="1:5" ht="30.6" x14ac:dyDescent="0.3">
      <c r="A7" s="34" t="s">
        <v>996</v>
      </c>
      <c r="B7" s="35">
        <v>44739</v>
      </c>
      <c r="C7" s="34" t="s">
        <v>994</v>
      </c>
      <c r="D7" s="34" t="s">
        <v>997</v>
      </c>
      <c r="E7" s="34" t="s">
        <v>998</v>
      </c>
    </row>
    <row r="8" spans="1:5" x14ac:dyDescent="0.3">
      <c r="A8" s="34" t="s">
        <v>999</v>
      </c>
      <c r="B8" s="35">
        <v>45084</v>
      </c>
      <c r="C8" s="34" t="s">
        <v>994</v>
      </c>
      <c r="D8" s="34" t="s">
        <v>997</v>
      </c>
      <c r="E8" s="34" t="s">
        <v>1000</v>
      </c>
    </row>
    <row r="9" spans="1:5" x14ac:dyDescent="0.3">
      <c r="A9" s="34" t="s">
        <v>1001</v>
      </c>
      <c r="B9" s="35">
        <v>45447</v>
      </c>
      <c r="C9" s="34" t="s">
        <v>994</v>
      </c>
      <c r="D9" s="34" t="s">
        <v>997</v>
      </c>
      <c r="E9" s="34" t="s">
        <v>1002</v>
      </c>
    </row>
    <row r="10" spans="1:5" ht="40.799999999999997" x14ac:dyDescent="0.3">
      <c r="A10" s="34" t="s">
        <v>1005</v>
      </c>
      <c r="B10" s="35">
        <v>45632</v>
      </c>
      <c r="C10" s="34" t="s">
        <v>1006</v>
      </c>
      <c r="D10" s="34" t="s">
        <v>997</v>
      </c>
      <c r="E10" s="34" t="s">
        <v>1020</v>
      </c>
    </row>
    <row r="11" spans="1:5" x14ac:dyDescent="0.3">
      <c r="A11" s="34" t="s">
        <v>1021</v>
      </c>
      <c r="B11" s="35">
        <v>46009</v>
      </c>
      <c r="C11" s="34" t="s">
        <v>1022</v>
      </c>
      <c r="D11" s="34" t="s">
        <v>997</v>
      </c>
      <c r="E11" s="34" t="s">
        <v>1002</v>
      </c>
    </row>
    <row r="12" spans="1:5" x14ac:dyDescent="0.3">
      <c r="A12" s="34"/>
      <c r="B12" s="34"/>
      <c r="C12" s="34"/>
      <c r="D12" s="34"/>
      <c r="E12" s="34"/>
    </row>
    <row r="13" spans="1:5" x14ac:dyDescent="0.3">
      <c r="A13" s="34"/>
      <c r="B13" s="34"/>
      <c r="C13" s="34"/>
      <c r="D13" s="34"/>
      <c r="E13" s="34"/>
    </row>
    <row r="14" spans="1:5" x14ac:dyDescent="0.3">
      <c r="A14" s="36"/>
      <c r="B14" s="36"/>
      <c r="C14" s="36"/>
      <c r="D14" s="36"/>
      <c r="E14" s="36"/>
    </row>
    <row r="23" spans="2:2" x14ac:dyDescent="0.3">
      <c r="B23" s="18"/>
    </row>
  </sheetData>
  <pageMargins left="0.7" right="0.7" top="0.75" bottom="0.75" header="0.3" footer="0.3"/>
  <pageSetup fitToWidth="0" fitToHeight="0" orientation="landscape"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6409bd-de75-4a8e-9151-86f99cedc561">
      <Terms xmlns="http://schemas.microsoft.com/office/infopath/2007/PartnerControls"/>
    </lcf76f155ced4ddcb4097134ff3c332f>
    <TaxCatchAll xmlns="cb2805ec-e26d-426a-902b-8725550d5b6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9E8CF3302DC64F86CCF988C72381AF" ma:contentTypeVersion="12" ma:contentTypeDescription="Create a new document." ma:contentTypeScope="" ma:versionID="2899f6c279d279b920a6c2f445e6df1e">
  <xsd:schema xmlns:xsd="http://www.w3.org/2001/XMLSchema" xmlns:xs="http://www.w3.org/2001/XMLSchema" xmlns:p="http://schemas.microsoft.com/office/2006/metadata/properties" xmlns:ns2="c56409bd-de75-4a8e-9151-86f99cedc561" xmlns:ns3="cb2805ec-e26d-426a-902b-8725550d5b62" targetNamespace="http://schemas.microsoft.com/office/2006/metadata/properties" ma:root="true" ma:fieldsID="41c8e8d91017c4be69ee67767a308e52" ns2:_="" ns3:_="">
    <xsd:import namespace="c56409bd-de75-4a8e-9151-86f99cedc561"/>
    <xsd:import namespace="cb2805ec-e26d-426a-902b-8725550d5b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6409bd-de75-4a8e-9151-86f99cedc5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2e69889-3f5c-4d03-949d-b90f720ff4f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2805ec-e26d-426a-902b-8725550d5b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88f9092-889a-4ab8-8ee6-2aced2fc74b4}" ma:internalName="TaxCatchAll" ma:showField="CatchAllData" ma:web="cb2805ec-e26d-426a-902b-8725550d5b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3AC188-CBFC-46B9-88BE-F3B11EFD4D7F}">
  <ds:schemaRefs>
    <ds:schemaRef ds:uri="http://schemas.microsoft.com/office/2006/metadata/properties"/>
    <ds:schemaRef ds:uri="http://schemas.microsoft.com/office/infopath/2007/PartnerControls"/>
    <ds:schemaRef ds:uri="c56409bd-de75-4a8e-9151-86f99cedc561"/>
    <ds:schemaRef ds:uri="cb2805ec-e26d-426a-902b-8725550d5b62"/>
  </ds:schemaRefs>
</ds:datastoreItem>
</file>

<file path=customXml/itemProps2.xml><?xml version="1.0" encoding="utf-8"?>
<ds:datastoreItem xmlns:ds="http://schemas.openxmlformats.org/officeDocument/2006/customXml" ds:itemID="{9FFE894C-CD3F-4202-A233-62C289DB59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6409bd-de75-4a8e-9151-86f99cedc561"/>
    <ds:schemaRef ds:uri="cb2805ec-e26d-426a-902b-8725550d5b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26E413-875B-41D8-8ABF-9A6BD0F0E6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CPL</vt:lpstr>
      <vt:lpstr>Data</vt:lpstr>
      <vt:lpstr>Sheet1</vt:lpstr>
      <vt:lpstr>Revision History</vt:lpstr>
    </vt:vector>
  </TitlesOfParts>
  <Manager/>
  <Company>FAA/AVS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Category Parts List</dc:title>
  <dc:subject/>
  <dc:creator>Nyce, Kevin (FAA)</dc:creator>
  <cp:keywords/>
  <dc:description/>
  <cp:lastModifiedBy>Stash, Georgia (FAA)</cp:lastModifiedBy>
  <cp:revision/>
  <dcterms:created xsi:type="dcterms:W3CDTF">2016-11-28T19:06:30Z</dcterms:created>
  <dcterms:modified xsi:type="dcterms:W3CDTF">2025-12-18T16:54:18Z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0x010100C59E8CF3302DC64F86CCF988C72381AF</vt:lpwstr>
  </property>
  <property fmtid="{D5CDD505-2E9C-101B-9397-08002B2CF9AE}" pid="3" name="MediaServiceImageTags">
    <vt:lpwstr/>
  </property>
</Properties>
</file>