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a Barlett\Documents\General Aviation\2024 FCST-w-2022 GA Survey done in 2023\.2024 FINALS\FINALS to the WEBSITE\"/>
    </mc:Choice>
  </mc:AlternateContent>
  <xr:revisionPtr revIDLastSave="0" documentId="13_ncr:1_{09535F86-53A7-4F93-86F6-65B76059147C}" xr6:coauthVersionLast="47" xr6:coauthVersionMax="47" xr10:uidLastSave="{00000000-0000-0000-0000-000000000000}"/>
  <bookViews>
    <workbookView xWindow="-108" yWindow="-108" windowWidth="23256" windowHeight="12576" tabRatio="806" xr2:uid="{00000000-000D-0000-FFFF-FFFF00000000}"/>
  </bookViews>
  <sheets>
    <sheet name="Short-term Econ 1" sheetId="1" r:id="rId1"/>
    <sheet name="Long-term Econ 2" sheetId="2" r:id="rId2"/>
    <sheet name="Intl GDP 3" sheetId="3" r:id="rId3"/>
    <sheet name="Intl GDP 4" sheetId="4" r:id="rId4"/>
  </sheets>
  <externalReferences>
    <externalReference r:id="rId5"/>
    <externalReference r:id="rId6"/>
    <externalReference r:id="rId7"/>
  </externalReferences>
  <definedNames>
    <definedName name="\p">'[1]Tables 14 15 16 data'!#REF!</definedName>
    <definedName name="\s">'[1]Tables 14 15 16 data'!#REF!</definedName>
    <definedName name="_P">'[1]Tables 14 15 16 data'!#REF!</definedName>
    <definedName name="_Regression_Out" hidden="1">#REF!</definedName>
    <definedName name="_Regression_X" hidden="1">#REF!</definedName>
    <definedName name="_Regression_Y" hidden="1">#REF!</definedName>
    <definedName name="_S">'[1]Tables 14 15 16 data'!#REF!</definedName>
    <definedName name="Domestic_chart6">#REF!</definedName>
    <definedName name="Forecast_Model_Output">#REF!</definedName>
    <definedName name="LATECON">[2]LATGDP!$B$5</definedName>
    <definedName name="model_output">#REF!</definedName>
    <definedName name="_xlnm.Print_Area" localSheetId="2">'Intl GDP 3'!$B$1:$G$57</definedName>
    <definedName name="_xlnm.Print_Area" localSheetId="3">'Intl GDP 4'!$B$1:$G$57</definedName>
    <definedName name="_xlnm.Print_Area" localSheetId="1">'Long-term Econ 2'!$B$1:$F$57</definedName>
    <definedName name="_xlnm.Print_Area" localSheetId="0">'Short-term Econ 1'!$B$1:$N$20</definedName>
    <definedName name="Print_Area_MI">'[3]F41 data'!$CD$76:$CQ$117</definedName>
    <definedName name="Print_Titles_MI">'[3]F41 data'!$A$1:$A$65536</definedName>
    <definedName name="ss">'[1]Tables 14 15 16 data'!#REF!</definedName>
    <definedName name="sss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econtab." hidden="1">{#N/A,#N/A,FALSE,"TABLE1";#N/A,#N/A,FALSE,"TABLE2";#N/A,#N/A,FALSE,"TABLE3";#N/A,#N/A,FALSE,"TABLE4";#N/A,#N/A,FALSE,"TABLE5"}</definedName>
    <definedName name="wrn.FORECAST." hidden="1">{"TOT",#N/A,FALSE,"ASFCST99";"TOTINT",#N/A,FALSE,"ASFCST99";"DOM",#N/A,FALSE,"ASFCST99";"NORTHATL",#N/A,FALSE,"ASFCST99";"PACIFIC",#N/A,FALSE,"ASFCST99";"LATAM",#N/A,FALSE,"ASFCST99"}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4" l="1"/>
  <c r="G55" i="4"/>
  <c r="G54" i="4"/>
  <c r="G53" i="4"/>
  <c r="F56" i="4"/>
  <c r="E56" i="4"/>
  <c r="D56" i="4"/>
  <c r="F55" i="4"/>
  <c r="E55" i="4"/>
  <c r="D55" i="4"/>
  <c r="F54" i="4"/>
  <c r="E54" i="4"/>
  <c r="D54" i="4"/>
  <c r="F53" i="4"/>
  <c r="E53" i="4"/>
  <c r="D53" i="4"/>
  <c r="G56" i="3"/>
  <c r="F56" i="3"/>
  <c r="E56" i="3"/>
  <c r="G55" i="3"/>
  <c r="F55" i="3"/>
  <c r="E55" i="3"/>
  <c r="G54" i="3"/>
  <c r="F54" i="3"/>
  <c r="E54" i="3"/>
  <c r="G53" i="3"/>
  <c r="F53" i="3"/>
  <c r="E53" i="3"/>
  <c r="D56" i="3"/>
  <c r="D55" i="3"/>
  <c r="D54" i="3"/>
  <c r="D53" i="3"/>
  <c r="F56" i="2"/>
  <c r="E56" i="2"/>
  <c r="D56" i="2"/>
  <c r="F55" i="2"/>
  <c r="E55" i="2"/>
  <c r="D55" i="2"/>
  <c r="F54" i="2"/>
  <c r="E54" i="2"/>
  <c r="D54" i="2"/>
  <c r="F53" i="2"/>
  <c r="E53" i="2"/>
  <c r="D53" i="2"/>
  <c r="C56" i="4"/>
  <c r="C55" i="4"/>
  <c r="C54" i="4"/>
  <c r="C53" i="4"/>
  <c r="C56" i="3"/>
  <c r="C55" i="3"/>
  <c r="C54" i="3"/>
  <c r="C53" i="3"/>
  <c r="C56" i="2"/>
  <c r="C55" i="2"/>
  <c r="C54" i="2"/>
  <c r="C53" i="2"/>
</calcChain>
</file>

<file path=xl/sharedStrings.xml><?xml version="1.0" encoding="utf-8"?>
<sst xmlns="http://schemas.openxmlformats.org/spreadsheetml/2006/main" count="123" uniqueCount="56">
  <si>
    <t>Historical</t>
  </si>
  <si>
    <t>2023E</t>
  </si>
  <si>
    <t>2023-24</t>
  </si>
  <si>
    <t>2024-34</t>
  </si>
  <si>
    <t>2024-44</t>
  </si>
  <si>
    <t xml:space="preserve"> </t>
  </si>
  <si>
    <t>Consumer Price Index</t>
  </si>
  <si>
    <t>TABLE 1</t>
  </si>
  <si>
    <t>U.S. SHORT-TERM ECONOMIC FORECASTS</t>
  </si>
  <si>
    <t>FISCAL YEAR 2023</t>
  </si>
  <si>
    <t>FISCAL YEAR 2024</t>
  </si>
  <si>
    <t>FISCAL YEAR 2025</t>
  </si>
  <si>
    <t>ECONOMIC VARIABLE</t>
  </si>
  <si>
    <t>1ST. QTR.</t>
  </si>
  <si>
    <t>2ND. QTR.</t>
  </si>
  <si>
    <t>3RD QTR.</t>
  </si>
  <si>
    <t>4TH. QTR.</t>
  </si>
  <si>
    <t>Real Personal Consumption Expenditure per Capita</t>
  </si>
  <si>
    <t xml:space="preserve">  </t>
  </si>
  <si>
    <t>Year over year change</t>
  </si>
  <si>
    <t>Refiners' Acquisition Cost - Average</t>
  </si>
  <si>
    <t>(Dollars per barrel)</t>
  </si>
  <si>
    <t>(1982-84 = 1)</t>
  </si>
  <si>
    <t>TABLE 2</t>
  </si>
  <si>
    <t>U.S. LONG-TERM ECONOMIC FORECASTS</t>
  </si>
  <si>
    <t xml:space="preserve">REAL GROSS DOMESTIC PRODUCT </t>
  </si>
  <si>
    <t>REAL PERSONAL CONSUMPTION EXPENDITURE PER CAPITA</t>
  </si>
  <si>
    <t>CONSUMER PRICE INDEX</t>
  </si>
  <si>
    <t>REFINERS' ACQUISITION COST AVERAGE</t>
  </si>
  <si>
    <t>FISCAL YEAR</t>
  </si>
  <si>
    <t>(1982-84=1.00)</t>
  </si>
  <si>
    <t>Forecast</t>
  </si>
  <si>
    <t>Avg Annual Growth</t>
  </si>
  <si>
    <t>2010-23</t>
  </si>
  <si>
    <t>TABLE 3</t>
  </si>
  <si>
    <t>INTERNATIONAL GDP FORECASTS BY TRAVEL REGION</t>
  </si>
  <si>
    <t>GROSS DOMESTIC PRODUCT</t>
  </si>
  <si>
    <t>CALENDAR YEAR</t>
  </si>
  <si>
    <t>CANADA</t>
  </si>
  <si>
    <t>EUROPE / AFRICA / MIDDLE EAST</t>
  </si>
  <si>
    <t>LATIN AMERICA / CARIBBEAN / MEXICO</t>
  </si>
  <si>
    <t>JAPAN / PACIFIC BASIN / CHINA / OTHER ASIA / AUSTRALIA / NEW ZEALAND</t>
  </si>
  <si>
    <t>WORLD</t>
  </si>
  <si>
    <t>TABLE 4</t>
  </si>
  <si>
    <r>
      <t>INTERNATIONAL GDP FORECASTS –</t>
    </r>
    <r>
      <rPr>
        <b/>
        <sz val="12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SELECTED AREAS/COUNTRIES </t>
    </r>
  </si>
  <si>
    <t>NORTH AMERICA (USMCA)</t>
  </si>
  <si>
    <t>EUROZONE</t>
  </si>
  <si>
    <t>UNITED KINGDOM</t>
  </si>
  <si>
    <t>JAPAN</t>
  </si>
  <si>
    <t>CHINA</t>
  </si>
  <si>
    <t>(2017 $)</t>
  </si>
  <si>
    <t>(Billions 2017 $)</t>
  </si>
  <si>
    <t xml:space="preserve"> (2017 $)</t>
  </si>
  <si>
    <t>(In Billions of 2019 U.S. Dollars)</t>
  </si>
  <si>
    <t>Source:   S&amp;P Global, Comparative World Overview Tables (Interim Forecast, Monthly)</t>
  </si>
  <si>
    <t>Source: S&amp;P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</si>
</sst>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##,#0_;\(#,##0\)"/>
    <numFmt numFmtId="167" formatCode="#,##0.00%"/>
    <numFmt numFmtId="168" formatCode="_-* #,##0.00\ _z_ł_-;\-* #,##0.00\ _z_ł_-;_-* &quot;-&quot;??\ _z_ł_-;_-@_-"/>
    <numFmt numFmtId="169" formatCode="mmmm\ d\,\ yyyy"/>
    <numFmt numFmtId="170" formatCode="General_)"/>
    <numFmt numFmtId="171" formatCode="0.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Verdana"/>
      <family val="2"/>
    </font>
    <font>
      <sz val="1"/>
      <color indexed="9"/>
      <name val="Verdana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2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2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2"/>
      <color rgb="FF7F7F7F"/>
      <name val="Arial"/>
      <family val="2"/>
    </font>
    <font>
      <u/>
      <sz val="11"/>
      <color rgb="FF004488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2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2"/>
      <color rgb="FFFA7D00"/>
      <name val="Arial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2"/>
      <color rgb="FF9C6500"/>
      <name val="Arial"/>
      <family val="2"/>
    </font>
    <font>
      <sz val="12"/>
      <name val="Times New Roman"/>
      <family val="1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10"/>
      <color indexed="63"/>
      <name val="Verdana"/>
      <family val="2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theme="1"/>
      <name val="verdana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5">
    <xf numFmtId="0" fontId="0" fillId="0" borderId="0"/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9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167" fontId="8" fillId="0" borderId="0">
      <alignment readingOrder="1"/>
      <protection locked="0"/>
    </xf>
    <xf numFmtId="167" fontId="8" fillId="0" borderId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4" fontId="8" fillId="0" borderId="0">
      <alignment readingOrder="1"/>
      <protection locked="0"/>
    </xf>
    <xf numFmtId="4" fontId="8" fillId="0" borderId="0">
      <alignment readingOrder="1"/>
      <protection locked="0"/>
    </xf>
    <xf numFmtId="0" fontId="8" fillId="0" borderId="0" applyNumberFormat="0">
      <alignment horizontal="center" readingOrder="1"/>
      <protection locked="0"/>
    </xf>
    <xf numFmtId="4" fontId="8" fillId="0" borderId="0">
      <alignment readingOrder="1"/>
      <protection locked="0"/>
    </xf>
    <xf numFmtId="0" fontId="10" fillId="33" borderId="0" applyNumberFormat="0" applyBorder="0" applyAlignment="0" applyProtection="0"/>
    <xf numFmtId="0" fontId="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0" fillId="34" borderId="0" applyNumberFormat="0" applyBorder="0" applyAlignment="0" applyProtection="0"/>
    <xf numFmtId="0" fontId="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0" fillId="35" borderId="0" applyNumberFormat="0" applyBorder="0" applyAlignment="0" applyProtection="0"/>
    <xf numFmtId="0" fontId="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0" fillId="36" borderId="0" applyNumberFormat="0" applyBorder="0" applyAlignment="0" applyProtection="0"/>
    <xf numFmtId="0" fontId="6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0" fillId="37" borderId="0" applyNumberFormat="0" applyBorder="0" applyAlignment="0" applyProtection="0"/>
    <xf numFmtId="0" fontId="6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10" fillId="38" borderId="0" applyNumberFormat="0" applyBorder="0" applyAlignment="0" applyProtection="0"/>
    <xf numFmtId="0" fontId="6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0" fillId="39" borderId="0" applyNumberFormat="0" applyBorder="0" applyAlignment="0" applyProtection="0"/>
    <xf numFmtId="0" fontId="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0" fillId="40" borderId="0" applyNumberFormat="0" applyBorder="0" applyAlignment="0" applyProtection="0"/>
    <xf numFmtId="0" fontId="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0" fillId="41" borderId="0" applyNumberFormat="0" applyBorder="0" applyAlignment="0" applyProtection="0"/>
    <xf numFmtId="0" fontId="6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0" fillId="36" borderId="0" applyNumberFormat="0" applyBorder="0" applyAlignment="0" applyProtection="0"/>
    <xf numFmtId="0" fontId="6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0" fillId="39" borderId="0" applyNumberFormat="0" applyBorder="0" applyAlignment="0" applyProtection="0"/>
    <xf numFmtId="0" fontId="6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10" fillId="42" borderId="0" applyNumberFormat="0" applyBorder="0" applyAlignment="0" applyProtection="0"/>
    <xf numFmtId="0" fontId="6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2" fillId="43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2" fillId="40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2" fillId="41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2" fillId="44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2" fillId="45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2" fillId="46" borderId="0" applyNumberFormat="0" applyBorder="0" applyAlignment="0" applyProtection="0"/>
    <xf numFmtId="0" fontId="13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2" fillId="47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2" fillId="48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2" fillId="49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2" fillId="44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2" fillId="45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2" fillId="50" borderId="0" applyNumberFormat="0" applyBorder="0" applyAlignment="0" applyProtection="0"/>
    <xf numFmtId="0" fontId="13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5" fillId="34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51" borderId="10" applyNumberFormat="0" applyAlignment="0" applyProtection="0"/>
    <xf numFmtId="0" fontId="19" fillId="6" borderId="4" applyNumberFormat="0" applyAlignment="0" applyProtection="0"/>
    <xf numFmtId="0" fontId="18" fillId="51" borderId="10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1" fillId="52" borderId="11" applyNumberFormat="0" applyAlignment="0" applyProtection="0"/>
    <xf numFmtId="0" fontId="22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38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7" fillId="0" borderId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ill="0" applyBorder="0" applyAlignment="0" applyProtection="0"/>
    <xf numFmtId="169" fontId="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7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4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6" fillId="0" borderId="12" applyNumberFormat="0" applyFill="0" applyAlignment="0" applyProtection="0"/>
    <xf numFmtId="0" fontId="37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8" fillId="0" borderId="13" applyNumberFormat="0" applyFill="0" applyAlignment="0" applyProtection="0"/>
    <xf numFmtId="0" fontId="39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14" applyNumberFormat="0" applyFill="0" applyAlignment="0" applyProtection="0"/>
    <xf numFmtId="0" fontId="41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38" borderId="10" applyNumberFormat="0" applyAlignment="0" applyProtection="0"/>
    <xf numFmtId="0" fontId="46" fillId="5" borderId="4" applyNumberFormat="0" applyAlignment="0" applyProtection="0"/>
    <xf numFmtId="0" fontId="45" fillId="38" borderId="10" applyNumberFormat="0" applyAlignment="0" applyProtection="0"/>
    <xf numFmtId="0" fontId="47" fillId="5" borderId="4" applyNumberFormat="0" applyAlignment="0" applyProtection="0"/>
    <xf numFmtId="0" fontId="47" fillId="5" borderId="4" applyNumberFormat="0" applyAlignment="0" applyProtection="0"/>
    <xf numFmtId="0" fontId="48" fillId="0" borderId="15" applyNumberFormat="0" applyFill="0" applyAlignment="0" applyProtection="0"/>
    <xf numFmtId="0" fontId="4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1" fillId="53" borderId="0" applyNumberFormat="0" applyBorder="0" applyAlignment="0" applyProtection="0"/>
    <xf numFmtId="0" fontId="52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7" fillId="0" borderId="0"/>
    <xf numFmtId="0" fontId="7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65" fontId="54" fillId="0" borderId="0"/>
    <xf numFmtId="0" fontId="25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54" fillId="0" borderId="0"/>
    <xf numFmtId="0" fontId="27" fillId="0" borderId="0" applyNumberFormat="0" applyFont="0">
      <alignment readingOrder="1"/>
      <protection locked="0"/>
    </xf>
    <xf numFmtId="0" fontId="25" fillId="0" borderId="0"/>
    <xf numFmtId="0" fontId="7" fillId="0" borderId="0"/>
    <xf numFmtId="0" fontId="6" fillId="0" borderId="0"/>
    <xf numFmtId="0" fontId="25" fillId="0" borderId="0"/>
    <xf numFmtId="0" fontId="11" fillId="0" borderId="0"/>
    <xf numFmtId="0" fontId="26" fillId="0" borderId="0"/>
    <xf numFmtId="0" fontId="25" fillId="0" borderId="0"/>
    <xf numFmtId="170" fontId="55" fillId="0" borderId="0"/>
    <xf numFmtId="0" fontId="6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28" fillId="54" borderId="16" applyNumberFormat="0" applyFont="0" applyAlignment="0" applyProtection="0"/>
    <xf numFmtId="0" fontId="10" fillId="54" borderId="16" applyNumberFormat="0" applyFont="0" applyAlignment="0" applyProtection="0"/>
    <xf numFmtId="0" fontId="6" fillId="8" borderId="8" applyNumberFormat="0" applyFont="0" applyAlignment="0" applyProtection="0"/>
    <xf numFmtId="0" fontId="10" fillId="54" borderId="16" applyNumberFormat="0" applyFont="0" applyAlignment="0" applyProtection="0"/>
    <xf numFmtId="0" fontId="11" fillId="8" borderId="8" applyNumberFormat="0" applyFont="0" applyAlignment="0" applyProtection="0"/>
    <xf numFmtId="0" fontId="28" fillId="54" borderId="16" applyNumberFormat="0" applyFont="0" applyAlignment="0" applyProtection="0"/>
    <xf numFmtId="0" fontId="11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56" fillId="51" borderId="17" applyNumberFormat="0" applyAlignment="0" applyProtection="0"/>
    <xf numFmtId="0" fontId="57" fillId="6" borderId="5" applyNumberFormat="0" applyAlignment="0" applyProtection="0"/>
    <xf numFmtId="0" fontId="56" fillId="51" borderId="17" applyNumberFormat="0" applyAlignment="0" applyProtection="0"/>
    <xf numFmtId="0" fontId="58" fillId="6" borderId="5" applyNumberFormat="0" applyAlignment="0" applyProtection="0"/>
    <xf numFmtId="0" fontId="58" fillId="6" borderId="5" applyNumberForma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" fontId="7" fillId="0" borderId="0" applyFill="0" applyBorder="0" applyProtection="0">
      <alignment horizontal="right"/>
    </xf>
    <xf numFmtId="0" fontId="59" fillId="55" borderId="18" applyNumberFormat="0" applyAlignment="0" applyProtection="0"/>
    <xf numFmtId="0" fontId="59" fillId="55" borderId="18" applyNumberFormat="0" applyAlignment="0" applyProtection="0"/>
    <xf numFmtId="0" fontId="59" fillId="55" borderId="18" applyNumberFormat="0" applyAlignment="0" applyProtection="0"/>
    <xf numFmtId="2" fontId="59" fillId="56" borderId="18" applyProtection="0">
      <alignment horizontal="right"/>
    </xf>
    <xf numFmtId="2" fontId="59" fillId="56" borderId="18" applyProtection="0">
      <alignment horizontal="right"/>
    </xf>
    <xf numFmtId="2" fontId="59" fillId="56" borderId="18" applyProtection="0">
      <alignment horizontal="right"/>
    </xf>
    <xf numFmtId="14" fontId="60" fillId="55" borderId="0" applyBorder="0" applyProtection="0">
      <alignment horizontal="left"/>
    </xf>
    <xf numFmtId="171" fontId="8" fillId="57" borderId="18" applyProtection="0">
      <alignment horizontal="right"/>
    </xf>
    <xf numFmtId="171" fontId="8" fillId="57" borderId="18" applyProtection="0">
      <alignment horizontal="right"/>
    </xf>
    <xf numFmtId="171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5" fillId="0" borderId="9" applyNumberFormat="0" applyFill="0" applyAlignment="0" applyProtection="0"/>
    <xf numFmtId="0" fontId="64" fillId="0" borderId="1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/>
    <xf numFmtId="0" fontId="2" fillId="0" borderId="0" applyNumberFormat="0" applyFill="0" applyBorder="0" applyAlignment="0" applyProtection="0"/>
    <xf numFmtId="0" fontId="37" fillId="0" borderId="1" applyNumberFormat="0" applyFill="0" applyAlignment="0" applyProtection="0"/>
    <xf numFmtId="0" fontId="39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16" fillId="3" borderId="0" applyNumberFormat="0" applyBorder="0" applyAlignment="0" applyProtection="0"/>
    <xf numFmtId="0" fontId="52" fillId="4" borderId="0" applyNumberFormat="0" applyBorder="0" applyAlignment="0" applyProtection="0"/>
    <xf numFmtId="0" fontId="46" fillId="5" borderId="4" applyNumberFormat="0" applyAlignment="0" applyProtection="0"/>
    <xf numFmtId="0" fontId="57" fillId="6" borderId="5" applyNumberFormat="0" applyAlignment="0" applyProtection="0"/>
    <xf numFmtId="0" fontId="19" fillId="6" borderId="4" applyNumberFormat="0" applyAlignment="0" applyProtection="0"/>
    <xf numFmtId="0" fontId="49" fillId="0" borderId="6" applyNumberFormat="0" applyFill="0" applyAlignment="0" applyProtection="0"/>
    <xf numFmtId="0" fontId="22" fillId="7" borderId="7" applyNumberFormat="0" applyAlignment="0" applyProtection="0"/>
    <xf numFmtId="0" fontId="68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30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13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3" fillId="32" borderId="0" applyNumberFormat="0" applyBorder="0" applyAlignment="0" applyProtection="0"/>
    <xf numFmtId="0" fontId="27" fillId="0" borderId="0" applyNumberFormat="0" applyFont="0">
      <alignment readingOrder="1"/>
      <protection locked="0"/>
    </xf>
    <xf numFmtId="0" fontId="27" fillId="0" borderId="0" applyNumberFormat="0" applyFont="0">
      <alignment readingOrder="1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1" fillId="0" borderId="0"/>
    <xf numFmtId="43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1" fillId="0" borderId="0"/>
    <xf numFmtId="0" fontId="26" fillId="0" borderId="0"/>
    <xf numFmtId="0" fontId="11" fillId="0" borderId="0"/>
    <xf numFmtId="9" fontId="26" fillId="0" borderId="0" applyFont="0" applyFill="0" applyBorder="0" applyAlignment="0" applyProtection="0"/>
  </cellStyleXfs>
  <cellXfs count="103">
    <xf numFmtId="0" fontId="0" fillId="0" borderId="0" xfId="0"/>
    <xf numFmtId="0" fontId="7" fillId="0" borderId="0" xfId="0" quotePrefix="1" applyFont="1" applyAlignment="1">
      <alignment horizontal="left"/>
    </xf>
    <xf numFmtId="0" fontId="7" fillId="0" borderId="0" xfId="302"/>
    <xf numFmtId="165" fontId="7" fillId="0" borderId="0" xfId="0" applyNumberFormat="1" applyFont="1" applyAlignment="1">
      <alignment horizontal="center"/>
    </xf>
    <xf numFmtId="0" fontId="1" fillId="0" borderId="0" xfId="0" applyFont="1"/>
    <xf numFmtId="0" fontId="7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74" fillId="0" borderId="0" xfId="0" applyFont="1" applyAlignment="1">
      <alignment horizontal="centerContinuous" vertical="center"/>
    </xf>
    <xf numFmtId="0" fontId="73" fillId="0" borderId="0" xfId="302" applyFont="1"/>
    <xf numFmtId="0" fontId="74" fillId="0" borderId="0" xfId="0" applyFont="1" applyAlignment="1">
      <alignment horizontal="centerContinuous"/>
    </xf>
    <xf numFmtId="0" fontId="78" fillId="0" borderId="0" xfId="0" applyFont="1" applyAlignment="1">
      <alignment horizontal="centerContinuous"/>
    </xf>
    <xf numFmtId="0" fontId="73" fillId="0" borderId="0" xfId="0" applyFont="1" applyAlignment="1">
      <alignment horizontal="centerContinuous"/>
    </xf>
    <xf numFmtId="0" fontId="72" fillId="0" borderId="0" xfId="302" applyFont="1" applyAlignment="1">
      <alignment horizontal="centerContinuous"/>
    </xf>
    <xf numFmtId="0" fontId="73" fillId="0" borderId="0" xfId="302" applyFont="1" applyAlignment="1">
      <alignment horizontal="centerContinuous"/>
    </xf>
    <xf numFmtId="0" fontId="76" fillId="0" borderId="0" xfId="302" applyFont="1" applyAlignment="1">
      <alignment horizontal="centerContinuous"/>
    </xf>
    <xf numFmtId="0" fontId="74" fillId="0" borderId="0" xfId="302" applyFont="1" applyAlignment="1">
      <alignment horizontal="centerContinuous" vertical="center"/>
    </xf>
    <xf numFmtId="0" fontId="78" fillId="0" borderId="0" xfId="302" applyFont="1" applyAlignment="1">
      <alignment horizontal="centerContinuous"/>
    </xf>
    <xf numFmtId="0" fontId="74" fillId="0" borderId="0" xfId="302" applyFont="1" applyAlignment="1">
      <alignment horizontal="centerContinuous"/>
    </xf>
    <xf numFmtId="0" fontId="68" fillId="0" borderId="0" xfId="302" applyFont="1"/>
    <xf numFmtId="0" fontId="73" fillId="60" borderId="0" xfId="302" applyFont="1" applyFill="1"/>
    <xf numFmtId="0" fontId="73" fillId="60" borderId="0" xfId="261" applyFont="1" applyFill="1"/>
    <xf numFmtId="0" fontId="73" fillId="60" borderId="0" xfId="0" applyFont="1" applyFill="1"/>
    <xf numFmtId="0" fontId="73" fillId="60" borderId="0" xfId="261" quotePrefix="1" applyFont="1" applyFill="1" applyAlignment="1">
      <alignment horizontal="left"/>
    </xf>
    <xf numFmtId="0" fontId="73" fillId="60" borderId="0" xfId="0" quotePrefix="1" applyFont="1" applyFill="1" applyAlignment="1">
      <alignment horizontal="left"/>
    </xf>
    <xf numFmtId="0" fontId="77" fillId="61" borderId="0" xfId="0" applyFont="1" applyFill="1" applyAlignment="1">
      <alignment horizontal="centerContinuous"/>
    </xf>
    <xf numFmtId="0" fontId="81" fillId="0" borderId="0" xfId="0" applyFont="1"/>
    <xf numFmtId="0" fontId="77" fillId="0" borderId="0" xfId="302" applyFont="1"/>
    <xf numFmtId="0" fontId="80" fillId="0" borderId="0" xfId="426" applyFont="1"/>
    <xf numFmtId="0" fontId="80" fillId="0" borderId="0" xfId="0" applyFont="1" applyAlignment="1">
      <alignment horizontal="left"/>
    </xf>
    <xf numFmtId="0" fontId="80" fillId="59" borderId="0" xfId="0" applyFont="1" applyFill="1" applyAlignment="1">
      <alignment horizontal="left"/>
    </xf>
    <xf numFmtId="0" fontId="80" fillId="60" borderId="0" xfId="0" applyFont="1" applyFill="1" applyAlignment="1">
      <alignment horizontal="left"/>
    </xf>
    <xf numFmtId="164" fontId="80" fillId="0" borderId="0" xfId="323" applyNumberFormat="1" applyFont="1" applyAlignment="1">
      <alignment horizontal="center"/>
    </xf>
    <xf numFmtId="164" fontId="80" fillId="59" borderId="0" xfId="323" applyNumberFormat="1" applyFont="1" applyFill="1" applyAlignment="1">
      <alignment horizontal="center"/>
    </xf>
    <xf numFmtId="0" fontId="83" fillId="0" borderId="0" xfId="0" applyFont="1"/>
    <xf numFmtId="0" fontId="80" fillId="0" borderId="0" xfId="0" applyFont="1"/>
    <xf numFmtId="0" fontId="80" fillId="61" borderId="0" xfId="0" applyFont="1" applyFill="1" applyAlignment="1">
      <alignment horizontal="centerContinuous"/>
    </xf>
    <xf numFmtId="0" fontId="80" fillId="61" borderId="0" xfId="0" applyFont="1" applyFill="1" applyAlignment="1">
      <alignment horizontal="center"/>
    </xf>
    <xf numFmtId="3" fontId="80" fillId="59" borderId="0" xfId="0" applyNumberFormat="1" applyFont="1" applyFill="1" applyAlignment="1">
      <alignment horizontal="center"/>
    </xf>
    <xf numFmtId="3" fontId="80" fillId="0" borderId="0" xfId="0" applyNumberFormat="1" applyFont="1" applyAlignment="1">
      <alignment horizontal="center"/>
    </xf>
    <xf numFmtId="3" fontId="80" fillId="60" borderId="0" xfId="0" applyNumberFormat="1" applyFont="1" applyFill="1" applyAlignment="1">
      <alignment horizontal="center"/>
    </xf>
    <xf numFmtId="0" fontId="80" fillId="0" borderId="0" xfId="261" applyFont="1"/>
    <xf numFmtId="165" fontId="80" fillId="60" borderId="0" xfId="261" applyNumberFormat="1" applyFont="1" applyFill="1" applyAlignment="1">
      <alignment horizontal="center"/>
    </xf>
    <xf numFmtId="165" fontId="80" fillId="0" borderId="0" xfId="261" applyNumberFormat="1" applyFont="1" applyAlignment="1">
      <alignment horizontal="center"/>
    </xf>
    <xf numFmtId="3" fontId="80" fillId="59" borderId="0" xfId="261" applyNumberFormat="1" applyFont="1" applyFill="1" applyAlignment="1">
      <alignment horizontal="center"/>
    </xf>
    <xf numFmtId="3" fontId="80" fillId="0" borderId="0" xfId="261" applyNumberFormat="1" applyFont="1" applyAlignment="1">
      <alignment horizontal="center"/>
    </xf>
    <xf numFmtId="3" fontId="80" fillId="60" borderId="0" xfId="261" applyNumberFormat="1" applyFont="1" applyFill="1" applyAlignment="1">
      <alignment horizontal="center"/>
    </xf>
    <xf numFmtId="0" fontId="80" fillId="60" borderId="0" xfId="0" applyFont="1" applyFill="1"/>
    <xf numFmtId="165" fontId="80" fillId="60" borderId="0" xfId="0" applyNumberFormat="1" applyFont="1" applyFill="1" applyAlignment="1">
      <alignment horizontal="center"/>
    </xf>
    <xf numFmtId="165" fontId="80" fillId="0" borderId="0" xfId="0" applyNumberFormat="1" applyFont="1" applyAlignment="1">
      <alignment horizontal="center"/>
    </xf>
    <xf numFmtId="4" fontId="80" fillId="59" borderId="0" xfId="0" applyNumberFormat="1" applyFont="1" applyFill="1" applyAlignment="1">
      <alignment horizontal="center"/>
    </xf>
    <xf numFmtId="4" fontId="80" fillId="0" borderId="0" xfId="0" applyNumberFormat="1" applyFont="1" applyAlignment="1">
      <alignment horizontal="center"/>
    </xf>
    <xf numFmtId="4" fontId="80" fillId="60" borderId="0" xfId="0" applyNumberFormat="1" applyFont="1" applyFill="1" applyAlignment="1">
      <alignment horizontal="center"/>
    </xf>
    <xf numFmtId="0" fontId="82" fillId="60" borderId="0" xfId="0" applyFont="1" applyFill="1"/>
    <xf numFmtId="0" fontId="80" fillId="0" borderId="0" xfId="302" applyFont="1"/>
    <xf numFmtId="0" fontId="80" fillId="61" borderId="0" xfId="302" applyFont="1" applyFill="1" applyAlignment="1">
      <alignment horizontal="left"/>
    </xf>
    <xf numFmtId="0" fontId="80" fillId="61" borderId="0" xfId="302" applyFont="1" applyFill="1" applyAlignment="1">
      <alignment horizontal="center" wrapText="1"/>
    </xf>
    <xf numFmtId="0" fontId="80" fillId="61" borderId="0" xfId="302" applyFont="1" applyFill="1" applyAlignment="1">
      <alignment horizontal="centerContinuous"/>
    </xf>
    <xf numFmtId="0" fontId="80" fillId="61" borderId="0" xfId="302" applyFont="1" applyFill="1" applyAlignment="1">
      <alignment horizontal="centerContinuous" wrapText="1"/>
    </xf>
    <xf numFmtId="0" fontId="80" fillId="61" borderId="0" xfId="302" applyFont="1" applyFill="1"/>
    <xf numFmtId="0" fontId="82" fillId="0" borderId="0" xfId="261" applyFont="1"/>
    <xf numFmtId="0" fontId="80" fillId="61" borderId="0" xfId="302" applyFont="1" applyFill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applyFont="1" applyAlignment="1">
      <alignment horizontal="center" wrapText="1"/>
    </xf>
    <xf numFmtId="0" fontId="80" fillId="0" borderId="0" xfId="0" applyFont="1" applyAlignment="1">
      <alignment horizontal="centerContinuous"/>
    </xf>
    <xf numFmtId="0" fontId="80" fillId="0" borderId="0" xfId="0" applyFont="1" applyAlignment="1">
      <alignment horizontal="centerContinuous" wrapText="1"/>
    </xf>
    <xf numFmtId="165" fontId="80" fillId="0" borderId="0" xfId="0" applyNumberFormat="1" applyFont="1"/>
    <xf numFmtId="164" fontId="77" fillId="0" borderId="0" xfId="302" applyNumberFormat="1" applyFont="1"/>
    <xf numFmtId="0" fontId="80" fillId="60" borderId="0" xfId="0" applyFont="1" applyFill="1" applyAlignment="1">
      <alignment horizontal="center" wrapText="1"/>
    </xf>
    <xf numFmtId="0" fontId="80" fillId="60" borderId="0" xfId="0" applyFont="1" applyFill="1" applyAlignment="1">
      <alignment horizontal="centerContinuous" wrapText="1"/>
    </xf>
    <xf numFmtId="0" fontId="0" fillId="0" borderId="0" xfId="0" applyAlignment="1">
      <alignment horizontal="centerContinuous"/>
    </xf>
    <xf numFmtId="166" fontId="73" fillId="0" borderId="0" xfId="0" applyNumberFormat="1" applyFont="1" applyAlignment="1">
      <alignment horizontal="centerContinuous"/>
    </xf>
    <xf numFmtId="0" fontId="79" fillId="0" borderId="0" xfId="0" applyFont="1" applyAlignment="1">
      <alignment horizontal="centerContinuous"/>
    </xf>
    <xf numFmtId="0" fontId="80" fillId="60" borderId="0" xfId="0" applyFont="1" applyFill="1" applyAlignment="1">
      <alignment horizontal="centerContinuous"/>
    </xf>
    <xf numFmtId="0" fontId="83" fillId="60" borderId="0" xfId="0" applyFont="1" applyFill="1" applyAlignment="1">
      <alignment horizontal="centerContinuous"/>
    </xf>
    <xf numFmtId="0" fontId="75" fillId="0" borderId="0" xfId="0" applyFont="1" applyAlignment="1">
      <alignment horizontal="left" wrapText="1"/>
    </xf>
    <xf numFmtId="165" fontId="83" fillId="0" borderId="0" xfId="0" applyNumberFormat="1" applyFont="1" applyAlignment="1">
      <alignment horizontal="center"/>
    </xf>
    <xf numFmtId="164" fontId="80" fillId="0" borderId="0" xfId="0" applyNumberFormat="1" applyFont="1" applyAlignment="1">
      <alignment horizontal="center"/>
    </xf>
    <xf numFmtId="164" fontId="83" fillId="60" borderId="0" xfId="0" applyNumberFormat="1" applyFont="1" applyFill="1" applyAlignment="1">
      <alignment horizontal="center"/>
    </xf>
    <xf numFmtId="0" fontId="75" fillId="0" borderId="0" xfId="0" applyFont="1" applyAlignment="1">
      <alignment horizontal="left"/>
    </xf>
    <xf numFmtId="0" fontId="75" fillId="0" borderId="0" xfId="0" applyFont="1"/>
    <xf numFmtId="0" fontId="80" fillId="59" borderId="0" xfId="0" applyFont="1" applyFill="1"/>
    <xf numFmtId="0" fontId="7" fillId="60" borderId="0" xfId="0" applyFont="1" applyFill="1"/>
    <xf numFmtId="0" fontId="81" fillId="0" borderId="0" xfId="0" applyFont="1" applyAlignment="1">
      <alignment horizontal="left"/>
    </xf>
    <xf numFmtId="0" fontId="80" fillId="60" borderId="0" xfId="302" applyFont="1" applyFill="1" applyAlignment="1">
      <alignment horizontal="centerContinuous"/>
    </xf>
    <xf numFmtId="0" fontId="80" fillId="60" borderId="0" xfId="302" applyFont="1" applyFill="1" applyAlignment="1">
      <alignment horizontal="centerContinuous" vertical="center"/>
    </xf>
    <xf numFmtId="0" fontId="80" fillId="61" borderId="0" xfId="0" applyFont="1" applyFill="1"/>
    <xf numFmtId="0" fontId="80" fillId="61" borderId="0" xfId="0" applyFont="1" applyFill="1" applyAlignment="1">
      <alignment horizontal="left" vertical="center" wrapText="1"/>
    </xf>
    <xf numFmtId="0" fontId="80" fillId="61" borderId="0" xfId="0" applyFont="1" applyFill="1" applyAlignment="1">
      <alignment horizontal="center" vertical="center" wrapText="1"/>
    </xf>
    <xf numFmtId="0" fontId="80" fillId="61" borderId="0" xfId="0" applyFont="1" applyFill="1" applyAlignment="1">
      <alignment horizontal="centerContinuous" vertical="center" wrapText="1"/>
    </xf>
    <xf numFmtId="0" fontId="8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0" fillId="0" borderId="0" xfId="426" applyFont="1" applyAlignment="1">
      <alignment wrapText="1"/>
    </xf>
    <xf numFmtId="0" fontId="80" fillId="60" borderId="0" xfId="302" applyFont="1" applyFill="1" applyAlignment="1">
      <alignment horizontal="centerContinuous" wrapText="1"/>
    </xf>
    <xf numFmtId="0" fontId="80" fillId="62" borderId="0" xfId="0" applyFont="1" applyFill="1" applyAlignment="1">
      <alignment horizontal="left"/>
    </xf>
    <xf numFmtId="3" fontId="80" fillId="62" borderId="0" xfId="0" applyNumberFormat="1" applyFont="1" applyFill="1" applyAlignment="1">
      <alignment horizontal="center"/>
    </xf>
    <xf numFmtId="4" fontId="80" fillId="62" borderId="0" xfId="0" applyNumberFormat="1" applyFont="1" applyFill="1" applyAlignment="1">
      <alignment horizontal="center"/>
    </xf>
    <xf numFmtId="3" fontId="80" fillId="62" borderId="0" xfId="261" applyNumberFormat="1" applyFont="1" applyFill="1" applyAlignment="1">
      <alignment horizontal="center"/>
    </xf>
    <xf numFmtId="0" fontId="80" fillId="63" borderId="0" xfId="0" applyFont="1" applyFill="1" applyAlignment="1">
      <alignment horizontal="left"/>
    </xf>
    <xf numFmtId="3" fontId="80" fillId="63" borderId="0" xfId="0" applyNumberFormat="1" applyFont="1" applyFill="1" applyAlignment="1">
      <alignment horizontal="center"/>
    </xf>
    <xf numFmtId="4" fontId="80" fillId="63" borderId="0" xfId="0" applyNumberFormat="1" applyFont="1" applyFill="1" applyAlignment="1">
      <alignment horizontal="center"/>
    </xf>
    <xf numFmtId="3" fontId="80" fillId="63" borderId="0" xfId="261" applyNumberFormat="1" applyFont="1" applyFill="1" applyAlignment="1">
      <alignment horizontal="center"/>
    </xf>
    <xf numFmtId="0" fontId="7" fillId="0" borderId="0" xfId="302" applyAlignment="1">
      <alignment vertical="center"/>
    </xf>
  </cellXfs>
  <cellStyles count="445">
    <cellStyle name="_ColumnTitles" xfId="1" xr:uid="{00000000-0005-0000-0000-000000000000}"/>
    <cellStyle name="_ColumnTitles 2" xfId="2" xr:uid="{00000000-0005-0000-0000-000001000000}"/>
    <cellStyle name="_DateRange" xfId="3" xr:uid="{00000000-0005-0000-0000-000002000000}"/>
    <cellStyle name="_DateRange 2" xfId="4" xr:uid="{00000000-0005-0000-0000-000003000000}"/>
    <cellStyle name="_Hidden" xfId="5" xr:uid="{00000000-0005-0000-0000-000004000000}"/>
    <cellStyle name="_Normal" xfId="6" xr:uid="{00000000-0005-0000-0000-000005000000}"/>
    <cellStyle name="_Percentage" xfId="7" xr:uid="{00000000-0005-0000-0000-000006000000}"/>
    <cellStyle name="_PercentageBold" xfId="8" xr:uid="{00000000-0005-0000-0000-000007000000}"/>
    <cellStyle name="_SeriesAttributes" xfId="9" xr:uid="{00000000-0005-0000-0000-000008000000}"/>
    <cellStyle name="_SeriesAttributes 2" xfId="10" xr:uid="{00000000-0005-0000-0000-000009000000}"/>
    <cellStyle name="_SeriesData" xfId="11" xr:uid="{00000000-0005-0000-0000-00000A000000}"/>
    <cellStyle name="_SeriesData 2" xfId="12" xr:uid="{00000000-0005-0000-0000-00000B000000}"/>
    <cellStyle name="_SeriesDataNA" xfId="13" xr:uid="{00000000-0005-0000-0000-00000C000000}"/>
    <cellStyle name="_SeriesDataStatistics" xfId="14" xr:uid="{00000000-0005-0000-0000-00000D000000}"/>
    <cellStyle name="20% - Accent1" xfId="393" builtinId="30" customBuiltin="1"/>
    <cellStyle name="20% - Accent1 2" xfId="15" xr:uid="{00000000-0005-0000-0000-00000F000000}"/>
    <cellStyle name="20% - Accent1 2 2" xfId="16" xr:uid="{00000000-0005-0000-0000-000010000000}"/>
    <cellStyle name="20% - Accent1 2 3" xfId="17" xr:uid="{00000000-0005-0000-0000-000011000000}"/>
    <cellStyle name="20% - Accent1 3" xfId="18" xr:uid="{00000000-0005-0000-0000-000012000000}"/>
    <cellStyle name="20% - Accent1 4" xfId="19" xr:uid="{00000000-0005-0000-0000-000013000000}"/>
    <cellStyle name="20% - Accent1 5" xfId="20" xr:uid="{00000000-0005-0000-0000-000014000000}"/>
    <cellStyle name="20% - Accent1 6" xfId="21" xr:uid="{00000000-0005-0000-0000-000015000000}"/>
    <cellStyle name="20% - Accent1 7" xfId="22" xr:uid="{00000000-0005-0000-0000-000016000000}"/>
    <cellStyle name="20% - Accent2" xfId="397" builtinId="34" customBuiltin="1"/>
    <cellStyle name="20% - Accent2 2" xfId="23" xr:uid="{00000000-0005-0000-0000-000018000000}"/>
    <cellStyle name="20% - Accent2 2 2" xfId="24" xr:uid="{00000000-0005-0000-0000-000019000000}"/>
    <cellStyle name="20% - Accent2 2 3" xfId="25" xr:uid="{00000000-0005-0000-0000-00001A000000}"/>
    <cellStyle name="20% - Accent2 3" xfId="26" xr:uid="{00000000-0005-0000-0000-00001B000000}"/>
    <cellStyle name="20% - Accent2 4" xfId="27" xr:uid="{00000000-0005-0000-0000-00001C000000}"/>
    <cellStyle name="20% - Accent2 5" xfId="28" xr:uid="{00000000-0005-0000-0000-00001D000000}"/>
    <cellStyle name="20% - Accent2 6" xfId="29" xr:uid="{00000000-0005-0000-0000-00001E000000}"/>
    <cellStyle name="20% - Accent2 7" xfId="30" xr:uid="{00000000-0005-0000-0000-00001F000000}"/>
    <cellStyle name="20% - Accent3" xfId="401" builtinId="38" customBuiltin="1"/>
    <cellStyle name="20% - Accent3 2" xfId="31" xr:uid="{00000000-0005-0000-0000-000021000000}"/>
    <cellStyle name="20% - Accent3 2 2" xfId="32" xr:uid="{00000000-0005-0000-0000-000022000000}"/>
    <cellStyle name="20% - Accent3 2 3" xfId="33" xr:uid="{00000000-0005-0000-0000-000023000000}"/>
    <cellStyle name="20% - Accent3 3" xfId="34" xr:uid="{00000000-0005-0000-0000-000024000000}"/>
    <cellStyle name="20% - Accent3 4" xfId="35" xr:uid="{00000000-0005-0000-0000-000025000000}"/>
    <cellStyle name="20% - Accent3 5" xfId="36" xr:uid="{00000000-0005-0000-0000-000026000000}"/>
    <cellStyle name="20% - Accent3 6" xfId="37" xr:uid="{00000000-0005-0000-0000-000027000000}"/>
    <cellStyle name="20% - Accent3 7" xfId="38" xr:uid="{00000000-0005-0000-0000-000028000000}"/>
    <cellStyle name="20% - Accent4" xfId="405" builtinId="42" customBuiltin="1"/>
    <cellStyle name="20% - Accent4 2" xfId="39" xr:uid="{00000000-0005-0000-0000-00002A000000}"/>
    <cellStyle name="20% - Accent4 2 2" xfId="40" xr:uid="{00000000-0005-0000-0000-00002B000000}"/>
    <cellStyle name="20% - Accent4 2 3" xfId="41" xr:uid="{00000000-0005-0000-0000-00002C000000}"/>
    <cellStyle name="20% - Accent4 3" xfId="42" xr:uid="{00000000-0005-0000-0000-00002D000000}"/>
    <cellStyle name="20% - Accent4 4" xfId="43" xr:uid="{00000000-0005-0000-0000-00002E000000}"/>
    <cellStyle name="20% - Accent4 5" xfId="44" xr:uid="{00000000-0005-0000-0000-00002F000000}"/>
    <cellStyle name="20% - Accent4 6" xfId="45" xr:uid="{00000000-0005-0000-0000-000030000000}"/>
    <cellStyle name="20% - Accent4 7" xfId="46" xr:uid="{00000000-0005-0000-0000-000031000000}"/>
    <cellStyle name="20% - Accent5" xfId="409" builtinId="46" customBuiltin="1"/>
    <cellStyle name="20% - Accent5 2" xfId="47" xr:uid="{00000000-0005-0000-0000-000033000000}"/>
    <cellStyle name="20% - Accent5 2 2" xfId="48" xr:uid="{00000000-0005-0000-0000-000034000000}"/>
    <cellStyle name="20% - Accent5 2 3" xfId="49" xr:uid="{00000000-0005-0000-0000-000035000000}"/>
    <cellStyle name="20% - Accent5 3" xfId="50" xr:uid="{00000000-0005-0000-0000-000036000000}"/>
    <cellStyle name="20% - Accent5 4" xfId="51" xr:uid="{00000000-0005-0000-0000-000037000000}"/>
    <cellStyle name="20% - Accent5 5" xfId="52" xr:uid="{00000000-0005-0000-0000-000038000000}"/>
    <cellStyle name="20% - Accent5 6" xfId="53" xr:uid="{00000000-0005-0000-0000-000039000000}"/>
    <cellStyle name="20% - Accent5 7" xfId="54" xr:uid="{00000000-0005-0000-0000-00003A000000}"/>
    <cellStyle name="20% - Accent6" xfId="413" builtinId="50" customBuiltin="1"/>
    <cellStyle name="20% - Accent6 2" xfId="55" xr:uid="{00000000-0005-0000-0000-00003C000000}"/>
    <cellStyle name="20% - Accent6 2 2" xfId="56" xr:uid="{00000000-0005-0000-0000-00003D000000}"/>
    <cellStyle name="20% - Accent6 2 3" xfId="57" xr:uid="{00000000-0005-0000-0000-00003E000000}"/>
    <cellStyle name="20% - Accent6 3" xfId="58" xr:uid="{00000000-0005-0000-0000-00003F000000}"/>
    <cellStyle name="20% - Accent6 4" xfId="59" xr:uid="{00000000-0005-0000-0000-000040000000}"/>
    <cellStyle name="20% - Accent6 5" xfId="60" xr:uid="{00000000-0005-0000-0000-000041000000}"/>
    <cellStyle name="20% - Accent6 6" xfId="61" xr:uid="{00000000-0005-0000-0000-000042000000}"/>
    <cellStyle name="20% - Accent6 7" xfId="62" xr:uid="{00000000-0005-0000-0000-000043000000}"/>
    <cellStyle name="40% - Accent1" xfId="394" builtinId="31" customBuiltin="1"/>
    <cellStyle name="40% - Accent1 2" xfId="63" xr:uid="{00000000-0005-0000-0000-000045000000}"/>
    <cellStyle name="40% - Accent1 2 2" xfId="64" xr:uid="{00000000-0005-0000-0000-000046000000}"/>
    <cellStyle name="40% - Accent1 2 3" xfId="65" xr:uid="{00000000-0005-0000-0000-000047000000}"/>
    <cellStyle name="40% - Accent1 3" xfId="66" xr:uid="{00000000-0005-0000-0000-000048000000}"/>
    <cellStyle name="40% - Accent1 4" xfId="67" xr:uid="{00000000-0005-0000-0000-000049000000}"/>
    <cellStyle name="40% - Accent1 5" xfId="68" xr:uid="{00000000-0005-0000-0000-00004A000000}"/>
    <cellStyle name="40% - Accent1 6" xfId="69" xr:uid="{00000000-0005-0000-0000-00004B000000}"/>
    <cellStyle name="40% - Accent1 7" xfId="70" xr:uid="{00000000-0005-0000-0000-00004C000000}"/>
    <cellStyle name="40% - Accent2" xfId="398" builtinId="35" customBuiltin="1"/>
    <cellStyle name="40% - Accent2 2" xfId="71" xr:uid="{00000000-0005-0000-0000-00004E000000}"/>
    <cellStyle name="40% - Accent2 2 2" xfId="72" xr:uid="{00000000-0005-0000-0000-00004F000000}"/>
    <cellStyle name="40% - Accent2 2 3" xfId="73" xr:uid="{00000000-0005-0000-0000-000050000000}"/>
    <cellStyle name="40% - Accent2 3" xfId="74" xr:uid="{00000000-0005-0000-0000-000051000000}"/>
    <cellStyle name="40% - Accent2 4" xfId="75" xr:uid="{00000000-0005-0000-0000-000052000000}"/>
    <cellStyle name="40% - Accent2 5" xfId="76" xr:uid="{00000000-0005-0000-0000-000053000000}"/>
    <cellStyle name="40% - Accent2 6" xfId="77" xr:uid="{00000000-0005-0000-0000-000054000000}"/>
    <cellStyle name="40% - Accent2 7" xfId="78" xr:uid="{00000000-0005-0000-0000-000055000000}"/>
    <cellStyle name="40% - Accent3" xfId="402" builtinId="39" customBuiltin="1"/>
    <cellStyle name="40% - Accent3 2" xfId="79" xr:uid="{00000000-0005-0000-0000-000057000000}"/>
    <cellStyle name="40% - Accent3 2 2" xfId="80" xr:uid="{00000000-0005-0000-0000-000058000000}"/>
    <cellStyle name="40% - Accent3 2 3" xfId="81" xr:uid="{00000000-0005-0000-0000-000059000000}"/>
    <cellStyle name="40% - Accent3 3" xfId="82" xr:uid="{00000000-0005-0000-0000-00005A000000}"/>
    <cellStyle name="40% - Accent3 4" xfId="83" xr:uid="{00000000-0005-0000-0000-00005B000000}"/>
    <cellStyle name="40% - Accent3 5" xfId="84" xr:uid="{00000000-0005-0000-0000-00005C000000}"/>
    <cellStyle name="40% - Accent3 6" xfId="85" xr:uid="{00000000-0005-0000-0000-00005D000000}"/>
    <cellStyle name="40% - Accent3 7" xfId="86" xr:uid="{00000000-0005-0000-0000-00005E000000}"/>
    <cellStyle name="40% - Accent4" xfId="406" builtinId="43" customBuiltin="1"/>
    <cellStyle name="40% - Accent4 2" xfId="87" xr:uid="{00000000-0005-0000-0000-000060000000}"/>
    <cellStyle name="40% - Accent4 2 2" xfId="88" xr:uid="{00000000-0005-0000-0000-000061000000}"/>
    <cellStyle name="40% - Accent4 2 3" xfId="89" xr:uid="{00000000-0005-0000-0000-000062000000}"/>
    <cellStyle name="40% - Accent4 3" xfId="90" xr:uid="{00000000-0005-0000-0000-000063000000}"/>
    <cellStyle name="40% - Accent4 4" xfId="91" xr:uid="{00000000-0005-0000-0000-000064000000}"/>
    <cellStyle name="40% - Accent4 5" xfId="92" xr:uid="{00000000-0005-0000-0000-000065000000}"/>
    <cellStyle name="40% - Accent4 6" xfId="93" xr:uid="{00000000-0005-0000-0000-000066000000}"/>
    <cellStyle name="40% - Accent4 7" xfId="94" xr:uid="{00000000-0005-0000-0000-000067000000}"/>
    <cellStyle name="40% - Accent5" xfId="410" builtinId="47" customBuiltin="1"/>
    <cellStyle name="40% - Accent5 2" xfId="95" xr:uid="{00000000-0005-0000-0000-000069000000}"/>
    <cellStyle name="40% - Accent5 2 2" xfId="96" xr:uid="{00000000-0005-0000-0000-00006A000000}"/>
    <cellStyle name="40% - Accent5 2 3" xfId="97" xr:uid="{00000000-0005-0000-0000-00006B000000}"/>
    <cellStyle name="40% - Accent5 3" xfId="98" xr:uid="{00000000-0005-0000-0000-00006C000000}"/>
    <cellStyle name="40% - Accent5 4" xfId="99" xr:uid="{00000000-0005-0000-0000-00006D000000}"/>
    <cellStyle name="40% - Accent5 5" xfId="100" xr:uid="{00000000-0005-0000-0000-00006E000000}"/>
    <cellStyle name="40% - Accent5 6" xfId="101" xr:uid="{00000000-0005-0000-0000-00006F000000}"/>
    <cellStyle name="40% - Accent5 7" xfId="102" xr:uid="{00000000-0005-0000-0000-000070000000}"/>
    <cellStyle name="40% - Accent6" xfId="414" builtinId="51" customBuiltin="1"/>
    <cellStyle name="40% - Accent6 2" xfId="103" xr:uid="{00000000-0005-0000-0000-000072000000}"/>
    <cellStyle name="40% - Accent6 2 2" xfId="104" xr:uid="{00000000-0005-0000-0000-000073000000}"/>
    <cellStyle name="40% - Accent6 2 3" xfId="105" xr:uid="{00000000-0005-0000-0000-000074000000}"/>
    <cellStyle name="40% - Accent6 3" xfId="106" xr:uid="{00000000-0005-0000-0000-000075000000}"/>
    <cellStyle name="40% - Accent6 4" xfId="107" xr:uid="{00000000-0005-0000-0000-000076000000}"/>
    <cellStyle name="40% - Accent6 5" xfId="108" xr:uid="{00000000-0005-0000-0000-000077000000}"/>
    <cellStyle name="40% - Accent6 6" xfId="109" xr:uid="{00000000-0005-0000-0000-000078000000}"/>
    <cellStyle name="40% - Accent6 7" xfId="110" xr:uid="{00000000-0005-0000-0000-000079000000}"/>
    <cellStyle name="60% - Accent1" xfId="395" builtinId="32" customBuiltin="1"/>
    <cellStyle name="60% - Accent1 2" xfId="111" xr:uid="{00000000-0005-0000-0000-00007B000000}"/>
    <cellStyle name="60% - Accent1 2 2" xfId="112" xr:uid="{00000000-0005-0000-0000-00007C000000}"/>
    <cellStyle name="60% - Accent1 2 3" xfId="113" xr:uid="{00000000-0005-0000-0000-00007D000000}"/>
    <cellStyle name="60% - Accent1 3" xfId="114" xr:uid="{00000000-0005-0000-0000-00007E000000}"/>
    <cellStyle name="60% - Accent2" xfId="399" builtinId="36" customBuiltin="1"/>
    <cellStyle name="60% - Accent2 2" xfId="115" xr:uid="{00000000-0005-0000-0000-000080000000}"/>
    <cellStyle name="60% - Accent2 2 2" xfId="116" xr:uid="{00000000-0005-0000-0000-000081000000}"/>
    <cellStyle name="60% - Accent2 2 3" xfId="117" xr:uid="{00000000-0005-0000-0000-000082000000}"/>
    <cellStyle name="60% - Accent2 3" xfId="118" xr:uid="{00000000-0005-0000-0000-000083000000}"/>
    <cellStyle name="60% - Accent3" xfId="403" builtinId="40" customBuiltin="1"/>
    <cellStyle name="60% - Accent3 2" xfId="119" xr:uid="{00000000-0005-0000-0000-000085000000}"/>
    <cellStyle name="60% - Accent3 2 2" xfId="120" xr:uid="{00000000-0005-0000-0000-000086000000}"/>
    <cellStyle name="60% - Accent3 2 3" xfId="121" xr:uid="{00000000-0005-0000-0000-000087000000}"/>
    <cellStyle name="60% - Accent3 3" xfId="122" xr:uid="{00000000-0005-0000-0000-000088000000}"/>
    <cellStyle name="60% - Accent4" xfId="407" builtinId="44" customBuiltin="1"/>
    <cellStyle name="60% - Accent4 2" xfId="123" xr:uid="{00000000-0005-0000-0000-00008A000000}"/>
    <cellStyle name="60% - Accent4 2 2" xfId="124" xr:uid="{00000000-0005-0000-0000-00008B000000}"/>
    <cellStyle name="60% - Accent4 2 3" xfId="125" xr:uid="{00000000-0005-0000-0000-00008C000000}"/>
    <cellStyle name="60% - Accent4 3" xfId="126" xr:uid="{00000000-0005-0000-0000-00008D000000}"/>
    <cellStyle name="60% - Accent5" xfId="411" builtinId="48" customBuiltin="1"/>
    <cellStyle name="60% - Accent5 2" xfId="127" xr:uid="{00000000-0005-0000-0000-00008F000000}"/>
    <cellStyle name="60% - Accent5 2 2" xfId="128" xr:uid="{00000000-0005-0000-0000-000090000000}"/>
    <cellStyle name="60% - Accent5 2 3" xfId="129" xr:uid="{00000000-0005-0000-0000-000091000000}"/>
    <cellStyle name="60% - Accent5 3" xfId="130" xr:uid="{00000000-0005-0000-0000-000092000000}"/>
    <cellStyle name="60% - Accent6" xfId="415" builtinId="52" customBuiltin="1"/>
    <cellStyle name="60% - Accent6 2" xfId="131" xr:uid="{00000000-0005-0000-0000-000094000000}"/>
    <cellStyle name="60% - Accent6 2 2" xfId="132" xr:uid="{00000000-0005-0000-0000-000095000000}"/>
    <cellStyle name="60% - Accent6 2 3" xfId="133" xr:uid="{00000000-0005-0000-0000-000096000000}"/>
    <cellStyle name="60% - Accent6 3" xfId="134" xr:uid="{00000000-0005-0000-0000-000097000000}"/>
    <cellStyle name="Accent1" xfId="392" builtinId="29" customBuiltin="1"/>
    <cellStyle name="Accent1 2" xfId="135" xr:uid="{00000000-0005-0000-0000-000099000000}"/>
    <cellStyle name="Accent1 2 2" xfId="136" xr:uid="{00000000-0005-0000-0000-00009A000000}"/>
    <cellStyle name="Accent1 2 3" xfId="137" xr:uid="{00000000-0005-0000-0000-00009B000000}"/>
    <cellStyle name="Accent1 3" xfId="138" xr:uid="{00000000-0005-0000-0000-00009C000000}"/>
    <cellStyle name="Accent2" xfId="396" builtinId="33" customBuiltin="1"/>
    <cellStyle name="Accent2 2" xfId="139" xr:uid="{00000000-0005-0000-0000-00009E000000}"/>
    <cellStyle name="Accent2 2 2" xfId="140" xr:uid="{00000000-0005-0000-0000-00009F000000}"/>
    <cellStyle name="Accent2 2 3" xfId="141" xr:uid="{00000000-0005-0000-0000-0000A0000000}"/>
    <cellStyle name="Accent2 3" xfId="142" xr:uid="{00000000-0005-0000-0000-0000A1000000}"/>
    <cellStyle name="Accent3" xfId="400" builtinId="37" customBuiltin="1"/>
    <cellStyle name="Accent3 2" xfId="143" xr:uid="{00000000-0005-0000-0000-0000A3000000}"/>
    <cellStyle name="Accent3 2 2" xfId="144" xr:uid="{00000000-0005-0000-0000-0000A4000000}"/>
    <cellStyle name="Accent3 2 3" xfId="145" xr:uid="{00000000-0005-0000-0000-0000A5000000}"/>
    <cellStyle name="Accent3 3" xfId="146" xr:uid="{00000000-0005-0000-0000-0000A6000000}"/>
    <cellStyle name="Accent4" xfId="404" builtinId="41" customBuiltin="1"/>
    <cellStyle name="Accent4 2" xfId="147" xr:uid="{00000000-0005-0000-0000-0000A8000000}"/>
    <cellStyle name="Accent4 2 2" xfId="148" xr:uid="{00000000-0005-0000-0000-0000A9000000}"/>
    <cellStyle name="Accent4 2 3" xfId="149" xr:uid="{00000000-0005-0000-0000-0000AA000000}"/>
    <cellStyle name="Accent4 3" xfId="150" xr:uid="{00000000-0005-0000-0000-0000AB000000}"/>
    <cellStyle name="Accent5" xfId="408" builtinId="45" customBuiltin="1"/>
    <cellStyle name="Accent5 2" xfId="151" xr:uid="{00000000-0005-0000-0000-0000AD000000}"/>
    <cellStyle name="Accent5 2 2" xfId="152" xr:uid="{00000000-0005-0000-0000-0000AE000000}"/>
    <cellStyle name="Accent5 2 3" xfId="153" xr:uid="{00000000-0005-0000-0000-0000AF000000}"/>
    <cellStyle name="Accent5 3" xfId="154" xr:uid="{00000000-0005-0000-0000-0000B0000000}"/>
    <cellStyle name="Accent6" xfId="412" builtinId="49" customBuiltin="1"/>
    <cellStyle name="Accent6 2" xfId="155" xr:uid="{00000000-0005-0000-0000-0000B2000000}"/>
    <cellStyle name="Accent6 2 2" xfId="156" xr:uid="{00000000-0005-0000-0000-0000B3000000}"/>
    <cellStyle name="Accent6 2 3" xfId="157" xr:uid="{00000000-0005-0000-0000-0000B4000000}"/>
    <cellStyle name="Accent6 3" xfId="158" xr:uid="{00000000-0005-0000-0000-0000B5000000}"/>
    <cellStyle name="Bad" xfId="381" builtinId="27" customBuiltin="1"/>
    <cellStyle name="Bad 2" xfId="159" xr:uid="{00000000-0005-0000-0000-0000B7000000}"/>
    <cellStyle name="Bad 2 2" xfId="160" xr:uid="{00000000-0005-0000-0000-0000B8000000}"/>
    <cellStyle name="Bad 2 3" xfId="161" xr:uid="{00000000-0005-0000-0000-0000B9000000}"/>
    <cellStyle name="Bad 3" xfId="162" xr:uid="{00000000-0005-0000-0000-0000BA000000}"/>
    <cellStyle name="Calculation" xfId="385" builtinId="22" customBuiltin="1"/>
    <cellStyle name="Calculation 2" xfId="163" xr:uid="{00000000-0005-0000-0000-0000BC000000}"/>
    <cellStyle name="Calculation 2 2" xfId="164" xr:uid="{00000000-0005-0000-0000-0000BD000000}"/>
    <cellStyle name="Calculation 2 2 2" xfId="165" xr:uid="{00000000-0005-0000-0000-0000BE000000}"/>
    <cellStyle name="Calculation 2 3" xfId="166" xr:uid="{00000000-0005-0000-0000-0000BF000000}"/>
    <cellStyle name="Calculation 3" xfId="167" xr:uid="{00000000-0005-0000-0000-0000C0000000}"/>
    <cellStyle name="Check Cell" xfId="387" builtinId="23" customBuiltin="1"/>
    <cellStyle name="Check Cell 2" xfId="168" xr:uid="{00000000-0005-0000-0000-0000C2000000}"/>
    <cellStyle name="Check Cell 2 2" xfId="169" xr:uid="{00000000-0005-0000-0000-0000C3000000}"/>
    <cellStyle name="Check Cell 2 3" xfId="170" xr:uid="{00000000-0005-0000-0000-0000C4000000}"/>
    <cellStyle name="Check Cell 3" xfId="171" xr:uid="{00000000-0005-0000-0000-0000C5000000}"/>
    <cellStyle name="Comma [0] 2" xfId="172" xr:uid="{00000000-0005-0000-0000-0000C7000000}"/>
    <cellStyle name="Comma [0] 2 2" xfId="173" xr:uid="{00000000-0005-0000-0000-0000C8000000}"/>
    <cellStyle name="Comma [0] 3" xfId="174" xr:uid="{00000000-0005-0000-0000-0000C9000000}"/>
    <cellStyle name="Comma 10" xfId="175" xr:uid="{00000000-0005-0000-0000-0000CA000000}"/>
    <cellStyle name="Comma 10 2" xfId="431" xr:uid="{00000000-0005-0000-0000-0000CB000000}"/>
    <cellStyle name="Comma 11" xfId="176" xr:uid="{00000000-0005-0000-0000-0000CC000000}"/>
    <cellStyle name="Comma 11 2" xfId="177" xr:uid="{00000000-0005-0000-0000-0000CD000000}"/>
    <cellStyle name="Comma 11 3" xfId="432" xr:uid="{00000000-0005-0000-0000-0000CE000000}"/>
    <cellStyle name="Comma 12" xfId="433" xr:uid="{00000000-0005-0000-0000-0000CF000000}"/>
    <cellStyle name="Comma 13" xfId="434" xr:uid="{00000000-0005-0000-0000-0000D0000000}"/>
    <cellStyle name="Comma 14" xfId="435" xr:uid="{00000000-0005-0000-0000-0000D1000000}"/>
    <cellStyle name="Comma 2" xfId="178" xr:uid="{00000000-0005-0000-0000-0000D2000000}"/>
    <cellStyle name="Comma 2 2" xfId="179" xr:uid="{00000000-0005-0000-0000-0000D3000000}"/>
    <cellStyle name="Comma 2 2 2" xfId="180" xr:uid="{00000000-0005-0000-0000-0000D4000000}"/>
    <cellStyle name="Comma 2 3" xfId="181" xr:uid="{00000000-0005-0000-0000-0000D5000000}"/>
    <cellStyle name="Comma 2 4" xfId="182" xr:uid="{00000000-0005-0000-0000-0000D6000000}"/>
    <cellStyle name="Comma 2 5" xfId="183" xr:uid="{00000000-0005-0000-0000-0000D7000000}"/>
    <cellStyle name="Comma 2 6" xfId="184" xr:uid="{00000000-0005-0000-0000-0000D8000000}"/>
    <cellStyle name="Comma 3" xfId="185" xr:uid="{00000000-0005-0000-0000-0000D9000000}"/>
    <cellStyle name="Comma 3 2" xfId="186" xr:uid="{00000000-0005-0000-0000-0000DA000000}"/>
    <cellStyle name="Comma 3 3" xfId="187" xr:uid="{00000000-0005-0000-0000-0000DB000000}"/>
    <cellStyle name="Comma 3 4" xfId="188" xr:uid="{00000000-0005-0000-0000-0000DC000000}"/>
    <cellStyle name="Comma 4" xfId="189" xr:uid="{00000000-0005-0000-0000-0000DD000000}"/>
    <cellStyle name="Comma 4 2" xfId="190" xr:uid="{00000000-0005-0000-0000-0000DE000000}"/>
    <cellStyle name="Comma 4 3" xfId="436" xr:uid="{00000000-0005-0000-0000-0000DF000000}"/>
    <cellStyle name="Comma 5" xfId="191" xr:uid="{00000000-0005-0000-0000-0000E0000000}"/>
    <cellStyle name="Comma 5 2" xfId="192" xr:uid="{00000000-0005-0000-0000-0000E1000000}"/>
    <cellStyle name="Comma 5 3" xfId="193" xr:uid="{00000000-0005-0000-0000-0000E2000000}"/>
    <cellStyle name="Comma 5 4" xfId="194" xr:uid="{00000000-0005-0000-0000-0000E3000000}"/>
    <cellStyle name="Comma 6" xfId="195" xr:uid="{00000000-0005-0000-0000-0000E4000000}"/>
    <cellStyle name="Comma 6 2" xfId="418" xr:uid="{00000000-0005-0000-0000-0000E5000000}"/>
    <cellStyle name="Comma 6 3" xfId="437" xr:uid="{00000000-0005-0000-0000-0000E6000000}"/>
    <cellStyle name="Comma 7" xfId="196" xr:uid="{00000000-0005-0000-0000-0000E7000000}"/>
    <cellStyle name="Comma 7 2" xfId="421" xr:uid="{00000000-0005-0000-0000-0000E8000000}"/>
    <cellStyle name="Comma 7 2 2" xfId="428" xr:uid="{00000000-0005-0000-0000-0000E9000000}"/>
    <cellStyle name="Comma 7 3" xfId="424" xr:uid="{00000000-0005-0000-0000-0000EA000000}"/>
    <cellStyle name="Comma 7 4" xfId="438" xr:uid="{00000000-0005-0000-0000-0000EB000000}"/>
    <cellStyle name="Comma 8" xfId="197" xr:uid="{00000000-0005-0000-0000-0000EC000000}"/>
    <cellStyle name="Comma 8 2" xfId="439" xr:uid="{00000000-0005-0000-0000-0000ED000000}"/>
    <cellStyle name="Comma 9" xfId="198" xr:uid="{00000000-0005-0000-0000-0000EE000000}"/>
    <cellStyle name="Comma 9 2" xfId="440" xr:uid="{00000000-0005-0000-0000-0000EF000000}"/>
    <cellStyle name="Comma0" xfId="199" xr:uid="{00000000-0005-0000-0000-0000F0000000}"/>
    <cellStyle name="Currency 2" xfId="200" xr:uid="{00000000-0005-0000-0000-0000F1000000}"/>
    <cellStyle name="Currency0" xfId="201" xr:uid="{00000000-0005-0000-0000-0000F2000000}"/>
    <cellStyle name="Date" xfId="202" xr:uid="{00000000-0005-0000-0000-0000F3000000}"/>
    <cellStyle name="Explanatory Text" xfId="390" builtinId="53" customBuiltin="1"/>
    <cellStyle name="Explanatory Text 2" xfId="203" xr:uid="{00000000-0005-0000-0000-0000F5000000}"/>
    <cellStyle name="Explanatory Text 2 2" xfId="204" xr:uid="{00000000-0005-0000-0000-0000F6000000}"/>
    <cellStyle name="Explanatory Text 2 3" xfId="205" xr:uid="{00000000-0005-0000-0000-0000F7000000}"/>
    <cellStyle name="Explanatory Text 3" xfId="206" xr:uid="{00000000-0005-0000-0000-0000F8000000}"/>
    <cellStyle name="Fixed" xfId="207" xr:uid="{00000000-0005-0000-0000-0000F9000000}"/>
    <cellStyle name="Followed Hyperlink 2" xfId="208" xr:uid="{00000000-0005-0000-0000-0000FA000000}"/>
    <cellStyle name="Good" xfId="380" builtinId="26" customBuiltin="1"/>
    <cellStyle name="Good 2" xfId="209" xr:uid="{00000000-0005-0000-0000-0000FC000000}"/>
    <cellStyle name="Good 2 2" xfId="210" xr:uid="{00000000-0005-0000-0000-0000FD000000}"/>
    <cellStyle name="Good 2 3" xfId="211" xr:uid="{00000000-0005-0000-0000-0000FE000000}"/>
    <cellStyle name="Good 3" xfId="212" xr:uid="{00000000-0005-0000-0000-0000FF000000}"/>
    <cellStyle name="Heading 1" xfId="376" builtinId="16" customBuiltin="1"/>
    <cellStyle name="Heading 1 2" xfId="213" xr:uid="{00000000-0005-0000-0000-000001010000}"/>
    <cellStyle name="Heading 1 2 2" xfId="214" xr:uid="{00000000-0005-0000-0000-000002010000}"/>
    <cellStyle name="Heading 1 2 3" xfId="215" xr:uid="{00000000-0005-0000-0000-000003010000}"/>
    <cellStyle name="Heading 1 3" xfId="216" xr:uid="{00000000-0005-0000-0000-000004010000}"/>
    <cellStyle name="Heading 2" xfId="377" builtinId="17" customBuiltin="1"/>
    <cellStyle name="Heading 2 2" xfId="217" xr:uid="{00000000-0005-0000-0000-000006010000}"/>
    <cellStyle name="Heading 2 2 2" xfId="218" xr:uid="{00000000-0005-0000-0000-000007010000}"/>
    <cellStyle name="Heading 2 2 3" xfId="219" xr:uid="{00000000-0005-0000-0000-000008010000}"/>
    <cellStyle name="Heading 2 3" xfId="220" xr:uid="{00000000-0005-0000-0000-000009010000}"/>
    <cellStyle name="Heading 3" xfId="378" builtinId="18" customBuiltin="1"/>
    <cellStyle name="Heading 3 2" xfId="221" xr:uid="{00000000-0005-0000-0000-00000B010000}"/>
    <cellStyle name="Heading 3 2 2" xfId="222" xr:uid="{00000000-0005-0000-0000-00000C010000}"/>
    <cellStyle name="Heading 3 2 3" xfId="223" xr:uid="{00000000-0005-0000-0000-00000D010000}"/>
    <cellStyle name="Heading 3 3" xfId="224" xr:uid="{00000000-0005-0000-0000-00000E010000}"/>
    <cellStyle name="Heading 4" xfId="379" builtinId="19" customBuiltin="1"/>
    <cellStyle name="Heading 4 2" xfId="225" xr:uid="{00000000-0005-0000-0000-000010010000}"/>
    <cellStyle name="Heading 4 2 2" xfId="226" xr:uid="{00000000-0005-0000-0000-000011010000}"/>
    <cellStyle name="Heading 4 2 3" xfId="227" xr:uid="{00000000-0005-0000-0000-000012010000}"/>
    <cellStyle name="Heading 4 3" xfId="228" xr:uid="{00000000-0005-0000-0000-000013010000}"/>
    <cellStyle name="Hyperlink 2" xfId="229" xr:uid="{00000000-0005-0000-0000-000014010000}"/>
    <cellStyle name="Hyperlink 3" xfId="230" xr:uid="{00000000-0005-0000-0000-000015010000}"/>
    <cellStyle name="Hyperlink 4" xfId="231" xr:uid="{00000000-0005-0000-0000-000016010000}"/>
    <cellStyle name="Hyperlink 4 2" xfId="232" xr:uid="{00000000-0005-0000-0000-000017010000}"/>
    <cellStyle name="Hyperlink 5" xfId="233" xr:uid="{00000000-0005-0000-0000-000018010000}"/>
    <cellStyle name="Input" xfId="383" builtinId="20" customBuiltin="1"/>
    <cellStyle name="Input 2" xfId="234" xr:uid="{00000000-0005-0000-0000-00001A010000}"/>
    <cellStyle name="Input 2 2" xfId="235" xr:uid="{00000000-0005-0000-0000-00001B010000}"/>
    <cellStyle name="Input 2 2 2" xfId="236" xr:uid="{00000000-0005-0000-0000-00001C010000}"/>
    <cellStyle name="Input 2 3" xfId="237" xr:uid="{00000000-0005-0000-0000-00001D010000}"/>
    <cellStyle name="Input 3" xfId="238" xr:uid="{00000000-0005-0000-0000-00001E010000}"/>
    <cellStyle name="Linked Cell" xfId="386" builtinId="24" customBuiltin="1"/>
    <cellStyle name="Linked Cell 2" xfId="239" xr:uid="{00000000-0005-0000-0000-000020010000}"/>
    <cellStyle name="Linked Cell 2 2" xfId="240" xr:uid="{00000000-0005-0000-0000-000021010000}"/>
    <cellStyle name="Linked Cell 2 3" xfId="241" xr:uid="{00000000-0005-0000-0000-000022010000}"/>
    <cellStyle name="Linked Cell 3" xfId="242" xr:uid="{00000000-0005-0000-0000-000023010000}"/>
    <cellStyle name="Neutral" xfId="382" builtinId="28" customBuiltin="1"/>
    <cellStyle name="Neutral 2" xfId="243" xr:uid="{00000000-0005-0000-0000-000025010000}"/>
    <cellStyle name="Neutral 2 2" xfId="244" xr:uid="{00000000-0005-0000-0000-000026010000}"/>
    <cellStyle name="Neutral 2 3" xfId="245" xr:uid="{00000000-0005-0000-0000-000027010000}"/>
    <cellStyle name="Neutral 3" xfId="246" xr:uid="{00000000-0005-0000-0000-000028010000}"/>
    <cellStyle name="Normal" xfId="0" builtinId="0"/>
    <cellStyle name="Normal 10" xfId="247" xr:uid="{00000000-0005-0000-0000-00002A010000}"/>
    <cellStyle name="Normal 11" xfId="248" xr:uid="{00000000-0005-0000-0000-00002B010000}"/>
    <cellStyle name="Normal 12" xfId="249" xr:uid="{00000000-0005-0000-0000-00002C010000}"/>
    <cellStyle name="Normal 13" xfId="250" xr:uid="{00000000-0005-0000-0000-00002D010000}"/>
    <cellStyle name="Normal 14" xfId="251" xr:uid="{00000000-0005-0000-0000-00002E010000}"/>
    <cellStyle name="Normal 15" xfId="252" xr:uid="{00000000-0005-0000-0000-00002F010000}"/>
    <cellStyle name="Normal 15 2" xfId="253" xr:uid="{00000000-0005-0000-0000-000030010000}"/>
    <cellStyle name="Normal 16" xfId="254" xr:uid="{00000000-0005-0000-0000-000031010000}"/>
    <cellStyle name="Normal 16 2" xfId="255" xr:uid="{00000000-0005-0000-0000-000032010000}"/>
    <cellStyle name="Normal 16 3" xfId="256" xr:uid="{00000000-0005-0000-0000-000033010000}"/>
    <cellStyle name="Normal 17" xfId="257" xr:uid="{00000000-0005-0000-0000-000034010000}"/>
    <cellStyle name="Normal 17 2" xfId="258" xr:uid="{00000000-0005-0000-0000-000035010000}"/>
    <cellStyle name="Normal 18" xfId="259" xr:uid="{00000000-0005-0000-0000-000036010000}"/>
    <cellStyle name="Normal 19" xfId="374" xr:uid="{00000000-0005-0000-0000-000037010000}"/>
    <cellStyle name="Normal 2" xfId="260" xr:uid="{00000000-0005-0000-0000-000038010000}"/>
    <cellStyle name="Normal 2 2" xfId="261" xr:uid="{00000000-0005-0000-0000-000039010000}"/>
    <cellStyle name="Normal 2 2 2" xfId="262" xr:uid="{00000000-0005-0000-0000-00003A010000}"/>
    <cellStyle name="Normal 2 2 2 2" xfId="263" xr:uid="{00000000-0005-0000-0000-00003B010000}"/>
    <cellStyle name="Normal 2 3" xfId="264" xr:uid="{00000000-0005-0000-0000-00003C010000}"/>
    <cellStyle name="Normal 2 3 2" xfId="265" xr:uid="{00000000-0005-0000-0000-00003D010000}"/>
    <cellStyle name="Normal 2 4" xfId="266" xr:uid="{00000000-0005-0000-0000-00003E010000}"/>
    <cellStyle name="Normal 2 4 2" xfId="267" xr:uid="{00000000-0005-0000-0000-00003F010000}"/>
    <cellStyle name="Normal 2 4 2 2" xfId="268" xr:uid="{00000000-0005-0000-0000-000040010000}"/>
    <cellStyle name="Normal 2 4 3" xfId="269" xr:uid="{00000000-0005-0000-0000-000041010000}"/>
    <cellStyle name="Normal 2 5" xfId="270" xr:uid="{00000000-0005-0000-0000-000042010000}"/>
    <cellStyle name="Normal 2 5 2" xfId="416" xr:uid="{00000000-0005-0000-0000-000043010000}"/>
    <cellStyle name="Normal 2 6" xfId="271" xr:uid="{00000000-0005-0000-0000-000044010000}"/>
    <cellStyle name="Normal 2 7" xfId="441" xr:uid="{00000000-0005-0000-0000-000045010000}"/>
    <cellStyle name="Normal 20" xfId="430" xr:uid="{00000000-0005-0000-0000-000046010000}"/>
    <cellStyle name="Normal 3" xfId="272" xr:uid="{00000000-0005-0000-0000-000047010000}"/>
    <cellStyle name="Normal 3 2" xfId="273" xr:uid="{00000000-0005-0000-0000-000048010000}"/>
    <cellStyle name="Normal 3 2 2" xfId="274" xr:uid="{00000000-0005-0000-0000-000049010000}"/>
    <cellStyle name="Normal 3 2 3" xfId="417" xr:uid="{00000000-0005-0000-0000-00004A010000}"/>
    <cellStyle name="Normal 3 3" xfId="275" xr:uid="{00000000-0005-0000-0000-00004B010000}"/>
    <cellStyle name="Normal 3 4" xfId="276" xr:uid="{00000000-0005-0000-0000-00004C010000}"/>
    <cellStyle name="Normal 3 5" xfId="277" xr:uid="{00000000-0005-0000-0000-00004D010000}"/>
    <cellStyle name="Normal 4" xfId="278" xr:uid="{00000000-0005-0000-0000-00004E010000}"/>
    <cellStyle name="Normal 4 2" xfId="279" xr:uid="{00000000-0005-0000-0000-00004F010000}"/>
    <cellStyle name="Normal 4 2 2" xfId="280" xr:uid="{00000000-0005-0000-0000-000050010000}"/>
    <cellStyle name="Normal 4 2 3" xfId="281" xr:uid="{00000000-0005-0000-0000-000051010000}"/>
    <cellStyle name="Normal 4 3" xfId="282" xr:uid="{00000000-0005-0000-0000-000052010000}"/>
    <cellStyle name="Normal 4 4" xfId="283" xr:uid="{00000000-0005-0000-0000-000053010000}"/>
    <cellStyle name="Normal 4 5" xfId="284" xr:uid="{00000000-0005-0000-0000-000054010000}"/>
    <cellStyle name="Normal 4 6" xfId="285" xr:uid="{00000000-0005-0000-0000-000055010000}"/>
    <cellStyle name="Normal 4 7" xfId="442" xr:uid="{00000000-0005-0000-0000-000056010000}"/>
    <cellStyle name="Normal 5" xfId="286" xr:uid="{00000000-0005-0000-0000-000057010000}"/>
    <cellStyle name="Normal 5 2" xfId="287" xr:uid="{00000000-0005-0000-0000-000058010000}"/>
    <cellStyle name="Normal 5 2 2" xfId="288" xr:uid="{00000000-0005-0000-0000-000059010000}"/>
    <cellStyle name="Normal 5 3" xfId="289" xr:uid="{00000000-0005-0000-0000-00005A010000}"/>
    <cellStyle name="Normal 5 4" xfId="443" xr:uid="{00000000-0005-0000-0000-00005B010000}"/>
    <cellStyle name="Normal 6" xfId="290" xr:uid="{00000000-0005-0000-0000-00005C010000}"/>
    <cellStyle name="Normal 6 2" xfId="291" xr:uid="{00000000-0005-0000-0000-00005D010000}"/>
    <cellStyle name="Normal 6 2 2" xfId="292" xr:uid="{00000000-0005-0000-0000-00005E010000}"/>
    <cellStyle name="Normal 6 3" xfId="293" xr:uid="{00000000-0005-0000-0000-00005F010000}"/>
    <cellStyle name="Normal 6 4" xfId="294" xr:uid="{00000000-0005-0000-0000-000060010000}"/>
    <cellStyle name="Normal 6 5" xfId="295" xr:uid="{00000000-0005-0000-0000-000061010000}"/>
    <cellStyle name="Normal 7" xfId="296" xr:uid="{00000000-0005-0000-0000-000062010000}"/>
    <cellStyle name="Normal 7 2" xfId="297" xr:uid="{00000000-0005-0000-0000-000063010000}"/>
    <cellStyle name="Normal 8" xfId="298" xr:uid="{00000000-0005-0000-0000-000064010000}"/>
    <cellStyle name="Normal 8 2" xfId="299" xr:uid="{00000000-0005-0000-0000-000065010000}"/>
    <cellStyle name="Normal 9" xfId="300" xr:uid="{00000000-0005-0000-0000-000066010000}"/>
    <cellStyle name="Normal 9 2" xfId="301" xr:uid="{00000000-0005-0000-0000-000067010000}"/>
    <cellStyle name="Normal 9 3" xfId="420" xr:uid="{00000000-0005-0000-0000-000068010000}"/>
    <cellStyle name="Normal 9 3 2" xfId="427" xr:uid="{00000000-0005-0000-0000-000069010000}"/>
    <cellStyle name="Normal 9 4" xfId="423" xr:uid="{00000000-0005-0000-0000-00006A010000}"/>
    <cellStyle name="Normal_Econ2010" xfId="302" xr:uid="{00000000-0005-0000-0000-00006C010000}"/>
    <cellStyle name="Normal_GA 2010" xfId="426" xr:uid="{00000000-0005-0000-0000-00006D010000}"/>
    <cellStyle name="Note" xfId="389" builtinId="10" customBuiltin="1"/>
    <cellStyle name="Note 2" xfId="303" xr:uid="{00000000-0005-0000-0000-000074010000}"/>
    <cellStyle name="Note 2 2" xfId="304" xr:uid="{00000000-0005-0000-0000-000075010000}"/>
    <cellStyle name="Note 2 2 2" xfId="305" xr:uid="{00000000-0005-0000-0000-000076010000}"/>
    <cellStyle name="Note 2 2 2 2" xfId="306" xr:uid="{00000000-0005-0000-0000-000077010000}"/>
    <cellStyle name="Note 2 3" xfId="307" xr:uid="{00000000-0005-0000-0000-000078010000}"/>
    <cellStyle name="Note 2 3 2" xfId="308" xr:uid="{00000000-0005-0000-0000-000079010000}"/>
    <cellStyle name="Note 3" xfId="309" xr:uid="{00000000-0005-0000-0000-00007A010000}"/>
    <cellStyle name="Note 3 2" xfId="310" xr:uid="{00000000-0005-0000-0000-00007B010000}"/>
    <cellStyle name="Note 4" xfId="311" xr:uid="{00000000-0005-0000-0000-00007C010000}"/>
    <cellStyle name="Note 4 2" xfId="312" xr:uid="{00000000-0005-0000-0000-00007D010000}"/>
    <cellStyle name="Note 5" xfId="313" xr:uid="{00000000-0005-0000-0000-00007E010000}"/>
    <cellStyle name="Note 6" xfId="314" xr:uid="{00000000-0005-0000-0000-00007F010000}"/>
    <cellStyle name="Note 7" xfId="315" xr:uid="{00000000-0005-0000-0000-000080010000}"/>
    <cellStyle name="Note 8" xfId="316" xr:uid="{00000000-0005-0000-0000-000081010000}"/>
    <cellStyle name="Note 9" xfId="317" xr:uid="{00000000-0005-0000-0000-000082010000}"/>
    <cellStyle name="Output" xfId="384" builtinId="21" customBuiltin="1"/>
    <cellStyle name="Output 2" xfId="318" xr:uid="{00000000-0005-0000-0000-000084010000}"/>
    <cellStyle name="Output 2 2" xfId="319" xr:uid="{00000000-0005-0000-0000-000085010000}"/>
    <cellStyle name="Output 2 2 2" xfId="320" xr:uid="{00000000-0005-0000-0000-000086010000}"/>
    <cellStyle name="Output 2 3" xfId="321" xr:uid="{00000000-0005-0000-0000-000087010000}"/>
    <cellStyle name="Output 3" xfId="322" xr:uid="{00000000-0005-0000-0000-000088010000}"/>
    <cellStyle name="Percent 2" xfId="323" xr:uid="{00000000-0005-0000-0000-00008A010000}"/>
    <cellStyle name="Percent 2 2" xfId="324" xr:uid="{00000000-0005-0000-0000-00008B010000}"/>
    <cellStyle name="Percent 2 2 2" xfId="325" xr:uid="{00000000-0005-0000-0000-00008C010000}"/>
    <cellStyle name="Percent 2 3" xfId="326" xr:uid="{00000000-0005-0000-0000-00008D010000}"/>
    <cellStyle name="Percent 2 4" xfId="327" xr:uid="{00000000-0005-0000-0000-00008E010000}"/>
    <cellStyle name="Percent 2 5" xfId="328" xr:uid="{00000000-0005-0000-0000-00008F010000}"/>
    <cellStyle name="Percent 3" xfId="329" xr:uid="{00000000-0005-0000-0000-000090010000}"/>
    <cellStyle name="Percent 3 2" xfId="330" xr:uid="{00000000-0005-0000-0000-000091010000}"/>
    <cellStyle name="Percent 3 3" xfId="331" xr:uid="{00000000-0005-0000-0000-000092010000}"/>
    <cellStyle name="Percent 4" xfId="332" xr:uid="{00000000-0005-0000-0000-000093010000}"/>
    <cellStyle name="Percent 4 2" xfId="333" xr:uid="{00000000-0005-0000-0000-000094010000}"/>
    <cellStyle name="Percent 4 3" xfId="419" xr:uid="{00000000-0005-0000-0000-000095010000}"/>
    <cellStyle name="Percent 4 4" xfId="444" xr:uid="{00000000-0005-0000-0000-000096010000}"/>
    <cellStyle name="Percent 5" xfId="334" xr:uid="{00000000-0005-0000-0000-000097010000}"/>
    <cellStyle name="Percent 5 2" xfId="422" xr:uid="{00000000-0005-0000-0000-000098010000}"/>
    <cellStyle name="Percent 5 2 2" xfId="429" xr:uid="{00000000-0005-0000-0000-000099010000}"/>
    <cellStyle name="Percent 5 3" xfId="425" xr:uid="{00000000-0005-0000-0000-00009A010000}"/>
    <cellStyle name="Percent 6" xfId="335" xr:uid="{00000000-0005-0000-0000-00009B010000}"/>
    <cellStyle name="Percent 6 2" xfId="336" xr:uid="{00000000-0005-0000-0000-00009C010000}"/>
    <cellStyle name="Percent 7" xfId="337" xr:uid="{00000000-0005-0000-0000-00009D010000}"/>
    <cellStyle name="Percent 8" xfId="338" xr:uid="{00000000-0005-0000-0000-00009E010000}"/>
    <cellStyle name="Percent 8 2" xfId="339" xr:uid="{00000000-0005-0000-0000-00009F010000}"/>
    <cellStyle name="Style 21" xfId="340" xr:uid="{00000000-0005-0000-0000-0000A0010000}"/>
    <cellStyle name="Style 21 2" xfId="341" xr:uid="{00000000-0005-0000-0000-0000A1010000}"/>
    <cellStyle name="Style 21 2 2" xfId="342" xr:uid="{00000000-0005-0000-0000-0000A2010000}"/>
    <cellStyle name="Style 21 3" xfId="343" xr:uid="{00000000-0005-0000-0000-0000A3010000}"/>
    <cellStyle name="Style 22" xfId="344" xr:uid="{00000000-0005-0000-0000-0000A4010000}"/>
    <cellStyle name="Style 22 2" xfId="345" xr:uid="{00000000-0005-0000-0000-0000A5010000}"/>
    <cellStyle name="Style 22 3" xfId="346" xr:uid="{00000000-0005-0000-0000-0000A6010000}"/>
    <cellStyle name="Style 23" xfId="347" xr:uid="{00000000-0005-0000-0000-0000A7010000}"/>
    <cellStyle name="Style 23 2" xfId="348" xr:uid="{00000000-0005-0000-0000-0000A8010000}"/>
    <cellStyle name="Style 23 2 2" xfId="349" xr:uid="{00000000-0005-0000-0000-0000A9010000}"/>
    <cellStyle name="Style 23 2 3" xfId="350" xr:uid="{00000000-0005-0000-0000-0000AA010000}"/>
    <cellStyle name="Style 23 3" xfId="351" xr:uid="{00000000-0005-0000-0000-0000AB010000}"/>
    <cellStyle name="Style 23 3 2" xfId="352" xr:uid="{00000000-0005-0000-0000-0000AC010000}"/>
    <cellStyle name="Style 23 4" xfId="353" xr:uid="{00000000-0005-0000-0000-0000AD010000}"/>
    <cellStyle name="Style 24" xfId="354" xr:uid="{00000000-0005-0000-0000-0000AE010000}"/>
    <cellStyle name="Style 24 2" xfId="355" xr:uid="{00000000-0005-0000-0000-0000AF010000}"/>
    <cellStyle name="Style 24 3" xfId="356" xr:uid="{00000000-0005-0000-0000-0000B0010000}"/>
    <cellStyle name="Style 25" xfId="357" xr:uid="{00000000-0005-0000-0000-0000B1010000}"/>
    <cellStyle name="Style 25 2" xfId="358" xr:uid="{00000000-0005-0000-0000-0000B2010000}"/>
    <cellStyle name="Style 25 3" xfId="359" xr:uid="{00000000-0005-0000-0000-0000B3010000}"/>
    <cellStyle name="Style 26" xfId="360" xr:uid="{00000000-0005-0000-0000-0000B4010000}"/>
    <cellStyle name="Style 26 2" xfId="361" xr:uid="{00000000-0005-0000-0000-0000B5010000}"/>
    <cellStyle name="Style 26 3" xfId="362" xr:uid="{00000000-0005-0000-0000-0000B6010000}"/>
    <cellStyle name="Title" xfId="375" builtinId="15" customBuiltin="1"/>
    <cellStyle name="Title 2" xfId="363" xr:uid="{00000000-0005-0000-0000-0000B8010000}"/>
    <cellStyle name="Title 2 2" xfId="364" xr:uid="{00000000-0005-0000-0000-0000B9010000}"/>
    <cellStyle name="Total" xfId="391" builtinId="25" customBuiltin="1"/>
    <cellStyle name="Total 2" xfId="365" xr:uid="{00000000-0005-0000-0000-0000BB010000}"/>
    <cellStyle name="Total 2 2" xfId="366" xr:uid="{00000000-0005-0000-0000-0000BC010000}"/>
    <cellStyle name="Total 2 2 2" xfId="367" xr:uid="{00000000-0005-0000-0000-0000BD010000}"/>
    <cellStyle name="Total 2 3" xfId="368" xr:uid="{00000000-0005-0000-0000-0000BE010000}"/>
    <cellStyle name="Total 3" xfId="369" xr:uid="{00000000-0005-0000-0000-0000BF010000}"/>
    <cellStyle name="Warning Text" xfId="388" builtinId="11" customBuiltin="1"/>
    <cellStyle name="Warning Text 2" xfId="370" xr:uid="{00000000-0005-0000-0000-0000C1010000}"/>
    <cellStyle name="Warning Text 2 2" xfId="371" xr:uid="{00000000-0005-0000-0000-0000C2010000}"/>
    <cellStyle name="Warning Text 2 3" xfId="372" xr:uid="{00000000-0005-0000-0000-0000C3010000}"/>
    <cellStyle name="Warning Text 3" xfId="373" xr:uid="{00000000-0005-0000-0000-0000C4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_MINER\International\Intl%202011\111212%202012%20Intl%20forecast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DATA\Work\Mid%20Year%20FY06%20OMB%20Trust%20Fund%20Update\FY06%20Midterm%20OMB%20Update%20International%20Market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rminal%20Area%20Forecast%20Central%20File\International\FAA%20Forecast\Intl%202011\111115%20Intl%20forecast%20with%20INS%20data%20-%20SAS%20in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TABLE 3"/>
      <sheetName val="2012 TABLE 3"/>
      <sheetName val="2011 TABLE 4"/>
      <sheetName val="2012 TABLE 4"/>
      <sheetName val="2012 Tables 3 4 data"/>
      <sheetName val="2011 TABLE 5"/>
      <sheetName val="2012 TABLE 5"/>
      <sheetName val="2011 TABLE 6"/>
      <sheetName val="2012 TABLE 6 "/>
      <sheetName val="2011 TABLE 7"/>
      <sheetName val="2012 Table 7"/>
      <sheetName val="2011 TABLE 8"/>
      <sheetName val="2012 TABLE 8"/>
      <sheetName val="2012 table 8 data"/>
      <sheetName val="2011 TABLE 9"/>
      <sheetName val="2012 TABLE 9"/>
      <sheetName val="2012 Table 9 system data"/>
      <sheetName val="2012 Table 9 intl data"/>
      <sheetName val="2012 Table 9 data"/>
      <sheetName val="2011 TABLE 10"/>
      <sheetName val="2012 TABLE 10"/>
      <sheetName val="2011 TABLE 11"/>
      <sheetName val="2012 TABLE 11"/>
      <sheetName val="2011 TABLE 12"/>
      <sheetName val="2012 TABLE 12"/>
      <sheetName val="2012 Tables 5 7 10 12 Pax data"/>
      <sheetName val="2011 TABLE 13"/>
      <sheetName val="2012 TABLE 13"/>
      <sheetName val="Intl charts 4 &amp; 5"/>
      <sheetName val="2012 Table 13 LF data"/>
      <sheetName val="2012 Tables 6 10 13 ASMs data"/>
      <sheetName val="2012 Tables 5 6 7 11 13 RPMs"/>
      <sheetName val="2011 TABLE 14"/>
      <sheetName val="2012 TABLE 14"/>
      <sheetName val="2011 TABLE 15"/>
      <sheetName val="2012 TABLE 15"/>
      <sheetName val="2011 TABLE 16"/>
      <sheetName val="2012 TABLE 16"/>
      <sheetName val="Tables 14 15 16 data"/>
      <sheetName val="2011 TABLE 17"/>
      <sheetName val="2012 TABLE 17"/>
      <sheetName val="2011 TABLE 18"/>
      <sheetName val="2012 TABLE 18"/>
      <sheetName val="2011 TABLE 19"/>
      <sheetName val="2012 TABLE 19"/>
      <sheetName val="2011 TABLE 22"/>
      <sheetName val="2012 TABLE 22"/>
      <sheetName val="2011 TABLE 23"/>
      <sheetName val="2012 TABLE 23"/>
      <sheetName val="2011 TABLE 24"/>
      <sheetName val="2012 TABLE 24"/>
      <sheetName val="2012 Tables 23 24 system data"/>
      <sheetName val="2011 TABLE 25"/>
      <sheetName val="2012 TABLE 25"/>
      <sheetName val="Tables 23 24 25 intl data"/>
      <sheetName val="2012 Tables 23 24 25 data"/>
      <sheetName val="2011 U.S. Carrier data"/>
      <sheetName val="2011 PIVOT"/>
      <sheetName val="Intl tables 1 &amp;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02 Econ Assump"/>
      <sheetName val="Pacific Pax"/>
      <sheetName val="Atlantic Pax"/>
      <sheetName val="Latin Pax"/>
      <sheetName val="Canada Pax"/>
      <sheetName val="Total Int Pax"/>
      <sheetName val="Int Traffic History"/>
      <sheetName val="LATGDP"/>
      <sheetName val="US and Canada GDP"/>
      <sheetName val="Pacific GDP Detail"/>
      <sheetName val="European GDP Detail"/>
      <sheetName val="Middle East GDP Detail"/>
      <sheetName val="Africa GDP Detail"/>
      <sheetName val="Latin GDP Detail"/>
      <sheetName val="t100int"/>
      <sheetName val="QTRLY FCST"/>
      <sheetName val="INTPASS"/>
      <sheetName val="Sum Check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FISCAL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 pax data"/>
      <sheetName val="Real GDP"/>
      <sheetName val="Raw GDP data"/>
      <sheetName val="UK"/>
      <sheetName val="Germany"/>
      <sheetName val="France"/>
      <sheetName val="Netherlands"/>
      <sheetName val="Italy"/>
      <sheetName val="Ireland"/>
      <sheetName val="Spain"/>
      <sheetName val="Other Europe"/>
      <sheetName val="Mexico"/>
      <sheetName val="Dominican Rep"/>
      <sheetName val="Bahamas"/>
      <sheetName val="Jamaica"/>
      <sheetName val="Brazil"/>
      <sheetName val="Other LtnAm"/>
      <sheetName val="Japan"/>
      <sheetName val="S Korea"/>
      <sheetName val="Taiwan"/>
      <sheetName val="Hong Kong"/>
      <sheetName val="China"/>
      <sheetName val="India"/>
      <sheetName val="Other Pacific"/>
      <sheetName val="Pacific F41"/>
      <sheetName val="Atlantic F41"/>
      <sheetName val="Latin F41"/>
      <sheetName val="F41 data"/>
      <sheetName val="Exchange rates"/>
      <sheetName val="Transborder"/>
      <sheetName val="Transborder 2010"/>
      <sheetName val="Transborder 2009"/>
      <sheetName val="Transborder 2008"/>
      <sheetName val="Transborder 2007"/>
      <sheetName val="Transborder 2006"/>
      <sheetName val="Transborder 2005"/>
      <sheetName val="Transborder 2004"/>
      <sheetName val="Transborder 2003"/>
      <sheetName val="Transborder 2002"/>
      <sheetName val="Transborder 2001"/>
      <sheetName val="Transborder 2000"/>
      <sheetName val="Yield forecast"/>
      <sheetName val="DB Products yield"/>
      <sheetName val="Original yield data"/>
      <sheetName val="C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Source:  Email from Roger Schaufele to K. Lizotte dated 11/10/2011 04:59 PM (email is below).</v>
          </cell>
        </row>
        <row r="2">
          <cell r="A2" t="str">
            <v>Kathy - Attached is a file that contains summarized international Form 41 forecast information for each of the entities.  I have highlighted updated information in bold for each of the entities.  Data updated include FY 2010 asms, rpms, pax, yields and es</v>
          </cell>
        </row>
        <row r="3">
          <cell r="A3">
            <v>0</v>
          </cell>
        </row>
        <row r="4">
          <cell r="A4">
            <v>0</v>
          </cell>
        </row>
        <row r="5">
          <cell r="A5">
            <v>0</v>
          </cell>
        </row>
        <row r="6">
          <cell r="A6">
            <v>0</v>
          </cell>
        </row>
        <row r="7">
          <cell r="A7" t="str">
            <v xml:space="preserve"> </v>
          </cell>
        </row>
        <row r="8">
          <cell r="A8" t="str">
            <v>FY</v>
          </cell>
        </row>
        <row r="9">
          <cell r="A9" t="str">
            <v>1969</v>
          </cell>
        </row>
        <row r="10">
          <cell r="A10" t="str">
            <v>1970</v>
          </cell>
        </row>
        <row r="11">
          <cell r="A11" t="str">
            <v>1971</v>
          </cell>
        </row>
        <row r="12">
          <cell r="A12" t="str">
            <v>1972</v>
          </cell>
        </row>
        <row r="13">
          <cell r="A13" t="str">
            <v>1973</v>
          </cell>
        </row>
        <row r="14">
          <cell r="A14" t="str">
            <v>1974</v>
          </cell>
        </row>
        <row r="15">
          <cell r="A15" t="str">
            <v>1975</v>
          </cell>
        </row>
        <row r="16">
          <cell r="A16" t="str">
            <v>1976</v>
          </cell>
        </row>
        <row r="17">
          <cell r="A17" t="str">
            <v>1977</v>
          </cell>
        </row>
        <row r="18">
          <cell r="A18" t="str">
            <v>1978</v>
          </cell>
        </row>
        <row r="19">
          <cell r="A19" t="str">
            <v>1979</v>
          </cell>
        </row>
        <row r="20">
          <cell r="A20" t="str">
            <v>1980</v>
          </cell>
        </row>
        <row r="21">
          <cell r="A21" t="str">
            <v>1981</v>
          </cell>
        </row>
        <row r="22">
          <cell r="A22" t="str">
            <v>1982</v>
          </cell>
        </row>
        <row r="23">
          <cell r="A23" t="str">
            <v>1983</v>
          </cell>
        </row>
        <row r="24">
          <cell r="A24" t="str">
            <v>1984</v>
          </cell>
        </row>
        <row r="25">
          <cell r="A25" t="str">
            <v>1985</v>
          </cell>
        </row>
        <row r="26">
          <cell r="A26" t="str">
            <v>1986</v>
          </cell>
        </row>
        <row r="27">
          <cell r="A27" t="str">
            <v>1987</v>
          </cell>
        </row>
        <row r="28">
          <cell r="A28" t="str">
            <v>1988</v>
          </cell>
        </row>
        <row r="29">
          <cell r="A29" t="str">
            <v>1989</v>
          </cell>
        </row>
        <row r="30">
          <cell r="A30" t="str">
            <v>1990</v>
          </cell>
        </row>
        <row r="31">
          <cell r="A31" t="str">
            <v>1991</v>
          </cell>
        </row>
        <row r="32">
          <cell r="A32" t="str">
            <v>1992</v>
          </cell>
        </row>
        <row r="33">
          <cell r="A33" t="str">
            <v>1993</v>
          </cell>
        </row>
        <row r="34">
          <cell r="A34" t="str">
            <v>1994</v>
          </cell>
        </row>
        <row r="35">
          <cell r="A35" t="str">
            <v>1995</v>
          </cell>
        </row>
        <row r="36">
          <cell r="A36" t="str">
            <v>1996</v>
          </cell>
        </row>
        <row r="37">
          <cell r="A37" t="str">
            <v>1997</v>
          </cell>
        </row>
        <row r="38">
          <cell r="A38" t="str">
            <v>1998</v>
          </cell>
        </row>
        <row r="39">
          <cell r="A39">
            <v>1999</v>
          </cell>
        </row>
        <row r="40">
          <cell r="A40">
            <v>2000</v>
          </cell>
        </row>
        <row r="41">
          <cell r="A41" t="str">
            <v xml:space="preserve">2001 </v>
          </cell>
        </row>
        <row r="42">
          <cell r="A42" t="str">
            <v>2002</v>
          </cell>
        </row>
        <row r="43">
          <cell r="A43" t="str">
            <v>2003</v>
          </cell>
        </row>
        <row r="44">
          <cell r="A44">
            <v>2004</v>
          </cell>
        </row>
        <row r="45">
          <cell r="A45">
            <v>2005</v>
          </cell>
        </row>
        <row r="46">
          <cell r="A46">
            <v>2006</v>
          </cell>
        </row>
        <row r="47">
          <cell r="A47" t="str">
            <v>2007</v>
          </cell>
        </row>
        <row r="48">
          <cell r="A48">
            <v>2008</v>
          </cell>
        </row>
        <row r="49">
          <cell r="A49" t="str">
            <v>2009</v>
          </cell>
        </row>
        <row r="50">
          <cell r="A50" t="str">
            <v>2010</v>
          </cell>
        </row>
        <row r="51">
          <cell r="A51" t="str">
            <v>2011E</v>
          </cell>
        </row>
        <row r="53">
          <cell r="A53">
            <v>2012</v>
          </cell>
        </row>
        <row r="54">
          <cell r="A54">
            <v>2013</v>
          </cell>
        </row>
        <row r="55">
          <cell r="A55">
            <v>2014</v>
          </cell>
        </row>
        <row r="56">
          <cell r="A56">
            <v>2015</v>
          </cell>
        </row>
        <row r="57">
          <cell r="A57">
            <v>2016</v>
          </cell>
        </row>
        <row r="58">
          <cell r="A58">
            <v>2017</v>
          </cell>
        </row>
        <row r="59">
          <cell r="A59">
            <v>2018</v>
          </cell>
        </row>
        <row r="60">
          <cell r="A60">
            <v>2019</v>
          </cell>
        </row>
        <row r="61">
          <cell r="A61">
            <v>2020</v>
          </cell>
        </row>
        <row r="62">
          <cell r="A62">
            <v>2021</v>
          </cell>
        </row>
        <row r="63">
          <cell r="A63">
            <v>2022</v>
          </cell>
        </row>
        <row r="64">
          <cell r="A64">
            <v>2023</v>
          </cell>
        </row>
        <row r="65">
          <cell r="A65">
            <v>2024</v>
          </cell>
        </row>
        <row r="66">
          <cell r="A66">
            <v>2025</v>
          </cell>
        </row>
        <row r="67">
          <cell r="A67">
            <v>2026</v>
          </cell>
        </row>
        <row r="68">
          <cell r="A68">
            <v>2027</v>
          </cell>
        </row>
        <row r="69">
          <cell r="A69">
            <v>2028</v>
          </cell>
        </row>
        <row r="70">
          <cell r="A70">
            <v>2029</v>
          </cell>
        </row>
        <row r="71">
          <cell r="A71">
            <v>2030</v>
          </cell>
        </row>
        <row r="72">
          <cell r="A72">
            <v>2031</v>
          </cell>
        </row>
        <row r="73">
          <cell r="A73">
            <v>2032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 t="str">
            <v xml:space="preserve"> </v>
          </cell>
          <cell r="CD76">
            <v>0</v>
          </cell>
          <cell r="CE76">
            <v>0</v>
          </cell>
          <cell r="CF76" t="str">
            <v>LOAD</v>
          </cell>
          <cell r="CG76" t="str">
            <v>ENPLANE-</v>
          </cell>
          <cell r="CH76" t="str">
            <v>TRIP</v>
          </cell>
          <cell r="CI76" t="str">
            <v>MILES</v>
          </cell>
          <cell r="CJ76" t="str">
            <v>SEATS</v>
          </cell>
          <cell r="CK76" t="str">
            <v>PSGR.</v>
          </cell>
          <cell r="CL76" t="str">
            <v>PSGR.</v>
          </cell>
          <cell r="CM76" t="str">
            <v>REAL</v>
          </cell>
          <cell r="CN76" t="str">
            <v>PSGR.</v>
          </cell>
          <cell r="CO76" t="str">
            <v>REAL</v>
          </cell>
          <cell r="CP76" t="str">
            <v>JET</v>
          </cell>
          <cell r="CQ76" t="str">
            <v>REAL</v>
          </cell>
        </row>
        <row r="77">
          <cell r="A77" t="str">
            <v xml:space="preserve"> </v>
          </cell>
          <cell r="CD77" t="str">
            <v>ASM'S</v>
          </cell>
          <cell r="CE77" t="str">
            <v>RPM'S</v>
          </cell>
          <cell r="CF77" t="str">
            <v>FACTOR</v>
          </cell>
          <cell r="CG77" t="str">
            <v>MENTS</v>
          </cell>
          <cell r="CH77" t="str">
            <v>LENGTH</v>
          </cell>
          <cell r="CI77" t="str">
            <v>FLOWN</v>
          </cell>
          <cell r="CJ77" t="str">
            <v>PER/AC</v>
          </cell>
          <cell r="CK77" t="str">
            <v>REVENUES</v>
          </cell>
          <cell r="CL77" t="str">
            <v>YIELD</v>
          </cell>
          <cell r="CM77" t="str">
            <v>YIELD</v>
          </cell>
          <cell r="CN77" t="str">
            <v>RASM</v>
          </cell>
          <cell r="CO77" t="str">
            <v>RASM</v>
          </cell>
          <cell r="CP77" t="str">
            <v>FUEL</v>
          </cell>
          <cell r="CQ77" t="str">
            <v>JET FUEL</v>
          </cell>
        </row>
        <row r="78">
          <cell r="A78" t="str">
            <v>FY</v>
          </cell>
          <cell r="CD78" t="str">
            <v>(%)</v>
          </cell>
          <cell r="CE78" t="str">
            <v>(%)</v>
          </cell>
          <cell r="CF78" t="str">
            <v>(PTS)</v>
          </cell>
          <cell r="CG78" t="str">
            <v>(%)</v>
          </cell>
          <cell r="CH78" t="str">
            <v>(MILES)</v>
          </cell>
          <cell r="CI78" t="str">
            <v>(%)</v>
          </cell>
          <cell r="CJ78" t="str">
            <v>(SEATS)</v>
          </cell>
          <cell r="CK78" t="str">
            <v>(%)</v>
          </cell>
          <cell r="CL78" t="str">
            <v>(%)</v>
          </cell>
          <cell r="CM78" t="str">
            <v>(%)</v>
          </cell>
          <cell r="CN78" t="str">
            <v>(%)</v>
          </cell>
          <cell r="CO78" t="str">
            <v>(%)</v>
          </cell>
          <cell r="CP78" t="str">
            <v>(%)</v>
          </cell>
          <cell r="CQ78" t="str">
            <v>(%)</v>
          </cell>
        </row>
        <row r="79">
          <cell r="A79" t="str">
            <v>1969/70</v>
          </cell>
          <cell r="CD79">
            <v>9.1865510206594827</v>
          </cell>
          <cell r="CE79">
            <v>6.3978611871703617</v>
          </cell>
          <cell r="CF79">
            <v>-1.2979820156422406</v>
          </cell>
          <cell r="CG79">
            <v>-0.64507195033292053</v>
          </cell>
          <cell r="CH79">
            <v>50.637902329605254</v>
          </cell>
          <cell r="CI79">
            <v>5.2357044998385893</v>
          </cell>
          <cell r="CJ79">
            <v>3.9316993835168432</v>
          </cell>
          <cell r="CK79">
            <v>10.777768533893383</v>
          </cell>
          <cell r="CL79">
            <v>4.1165370223167352</v>
          </cell>
          <cell r="CM79">
            <v>-1.7255827149076697</v>
          </cell>
          <cell r="CN79">
            <v>1.4573383794610706</v>
          </cell>
          <cell r="CO79">
            <v>-4.2355701246496569</v>
          </cell>
          <cell r="CP79">
            <v>0</v>
          </cell>
          <cell r="CQ79">
            <v>0</v>
          </cell>
        </row>
        <row r="80">
          <cell r="A80" t="str">
            <v>1970/71</v>
          </cell>
          <cell r="CD80">
            <v>4.0143309886953693</v>
          </cell>
          <cell r="CE80">
            <v>0.68322604154014144</v>
          </cell>
          <cell r="CF80">
            <v>-1.5859755759604681</v>
          </cell>
          <cell r="CG80">
            <v>-1.1742433041417866</v>
          </cell>
          <cell r="CH80">
            <v>14.378267065943533</v>
          </cell>
          <cell r="CI80">
            <v>-4.2091735653998263</v>
          </cell>
          <cell r="CJ80">
            <v>9.328081037699306</v>
          </cell>
          <cell r="CK80">
            <v>4.7348881993258818</v>
          </cell>
          <cell r="CL80">
            <v>4.0241679940947739</v>
          </cell>
          <cell r="CM80">
            <v>-0.68456718503990821</v>
          </cell>
          <cell r="CN80">
            <v>0.69274801249150642</v>
          </cell>
          <cell r="CO80">
            <v>-3.8651878402333861</v>
          </cell>
          <cell r="CP80">
            <v>0</v>
          </cell>
          <cell r="CQ80">
            <v>0</v>
          </cell>
        </row>
        <row r="81">
          <cell r="A81" t="str">
            <v>1971/72</v>
          </cell>
          <cell r="CD81">
            <v>2.8777446462455947</v>
          </cell>
          <cell r="CE81">
            <v>12.035166028289645</v>
          </cell>
          <cell r="CF81">
            <v>4.2669452076073711</v>
          </cell>
          <cell r="CG81">
            <v>9.8034952460422922</v>
          </cell>
          <cell r="CH81">
            <v>15.840029140353522</v>
          </cell>
          <cell r="CI81">
            <v>-0.47415940011735769</v>
          </cell>
          <cell r="CJ81">
            <v>3.9736011857863218</v>
          </cell>
          <cell r="CK81">
            <v>13.563895229563027</v>
          </cell>
          <cell r="CL81">
            <v>1.364508355249261</v>
          </cell>
          <cell r="CM81">
            <v>-1.8948005950802815</v>
          </cell>
          <cell r="CN81">
            <v>10.387232554584802</v>
          </cell>
          <cell r="CO81">
            <v>6.8378038550804821</v>
          </cell>
          <cell r="CP81">
            <v>0</v>
          </cell>
          <cell r="CQ81">
            <v>0</v>
          </cell>
        </row>
        <row r="82">
          <cell r="A82" t="str">
            <v>1972/73</v>
          </cell>
          <cell r="CD82">
            <v>9.1769516963711606</v>
          </cell>
          <cell r="CE82">
            <v>8.2434887946698954</v>
          </cell>
          <cell r="CF82">
            <v>-0.446338477412624</v>
          </cell>
          <cell r="CG82">
            <v>7.0540573807778228</v>
          </cell>
          <cell r="CH82">
            <v>8.8352020011311652</v>
          </cell>
          <cell r="CI82">
            <v>4.330784065799631</v>
          </cell>
          <cell r="CJ82">
            <v>5.6650023567771939</v>
          </cell>
          <cell r="CK82">
            <v>11.761577311697668</v>
          </cell>
          <cell r="CL82">
            <v>3.2501617937512384</v>
          </cell>
          <cell r="CM82">
            <v>-1.6514538503625498</v>
          </cell>
          <cell r="CN82">
            <v>2.3673729438009161</v>
          </cell>
          <cell r="CO82">
            <v>-2.4923338881406409</v>
          </cell>
          <cell r="CP82">
            <v>0</v>
          </cell>
          <cell r="CQ82">
            <v>0</v>
          </cell>
        </row>
        <row r="83">
          <cell r="A83" t="str">
            <v>1973/74</v>
          </cell>
          <cell r="CD83">
            <v>-5.4869062099768939</v>
          </cell>
          <cell r="CE83">
            <v>1.8434583651975034</v>
          </cell>
          <cell r="CF83">
            <v>4.0142335998341068</v>
          </cell>
          <cell r="CG83">
            <v>4.003739289534991</v>
          </cell>
          <cell r="CH83">
            <v>-16.70091006308769</v>
          </cell>
          <cell r="CI83">
            <v>-9.2549409679385306</v>
          </cell>
          <cell r="CJ83">
            <v>5.2993736196662411</v>
          </cell>
          <cell r="CK83">
            <v>14.501693705380436</v>
          </cell>
          <cell r="CL83">
            <v>12.429109874482203</v>
          </cell>
          <cell r="CM83">
            <v>2.1087743366298817</v>
          </cell>
          <cell r="CN83">
            <v>21.1490272022683</v>
          </cell>
          <cell r="CO83">
            <v>10.028254190655339</v>
          </cell>
          <cell r="CP83">
            <v>0</v>
          </cell>
          <cell r="CQ83">
            <v>0</v>
          </cell>
        </row>
        <row r="84">
          <cell r="A84" t="str">
            <v>1974/75</v>
          </cell>
          <cell r="CD84">
            <v>4.2818182746751088</v>
          </cell>
          <cell r="CE84">
            <v>-2.0988498449366344</v>
          </cell>
          <cell r="CF84">
            <v>-3.4124615491714678</v>
          </cell>
          <cell r="CG84">
            <v>-2.8469528519997844</v>
          </cell>
          <cell r="CH84">
            <v>6.0627270867870493</v>
          </cell>
          <cell r="CI84">
            <v>1.2962103914970768</v>
          </cell>
          <cell r="CJ84">
            <v>3.9177903248119037</v>
          </cell>
          <cell r="CK84">
            <v>5.524107651489274</v>
          </cell>
          <cell r="CL84">
            <v>7.7863819621649677</v>
          </cell>
          <cell r="CM84">
            <v>-2.2872704418639977</v>
          </cell>
          <cell r="CN84">
            <v>1.1912808938006725</v>
          </cell>
          <cell r="CO84">
            <v>-8.2659972102219861</v>
          </cell>
          <cell r="CP84">
            <v>0</v>
          </cell>
          <cell r="CQ84">
            <v>0</v>
          </cell>
        </row>
        <row r="85">
          <cell r="A85" t="str">
            <v>1975/76</v>
          </cell>
          <cell r="CD85">
            <v>2.6965257621219596</v>
          </cell>
          <cell r="CE85">
            <v>9.765785765062418</v>
          </cell>
          <cell r="CF85">
            <v>3.6041894234523539</v>
          </cell>
          <cell r="CG85">
            <v>8.5660287744157024</v>
          </cell>
          <cell r="CH85">
            <v>8.7678628843706292</v>
          </cell>
          <cell r="CI85">
            <v>0.4021023699020132</v>
          </cell>
          <cell r="CJ85">
            <v>3.1271432098778007</v>
          </cell>
          <cell r="CK85">
            <v>12.356455246620545</v>
          </cell>
          <cell r="CL85">
            <v>2.3601794161097311</v>
          </cell>
          <cell r="CM85">
            <v>-3.7243791290815009</v>
          </cell>
          <cell r="CN85">
            <v>9.4062865445653685</v>
          </cell>
          <cell r="CO85">
            <v>2.9028888415753684</v>
          </cell>
          <cell r="CP85">
            <v>0</v>
          </cell>
          <cell r="CQ85">
            <v>0</v>
          </cell>
        </row>
        <row r="86">
          <cell r="A86" t="str">
            <v>1976/77</v>
          </cell>
          <cell r="CD86">
            <v>7.7668483064264882</v>
          </cell>
          <cell r="CE86">
            <v>6.6165985899890423</v>
          </cell>
          <cell r="CF86">
            <v>-0.59732074282045033</v>
          </cell>
          <cell r="CG86">
            <v>6.5763450268413015</v>
          </cell>
          <cell r="CH86">
            <v>0.30297790473321129</v>
          </cell>
          <cell r="CI86">
            <v>4.7719064664325517</v>
          </cell>
          <cell r="CJ86">
            <v>4.0010456536980428</v>
          </cell>
          <cell r="CK86">
            <v>13.473864057139151</v>
          </cell>
          <cell r="CL86">
            <v>6.4317053421679926</v>
          </cell>
          <cell r="CM86">
            <v>0.29170055011391582</v>
          </cell>
          <cell r="CN86">
            <v>5.2957062773936192</v>
          </cell>
          <cell r="CO86">
            <v>-0.77876315863981693</v>
          </cell>
          <cell r="CP86">
            <v>0</v>
          </cell>
          <cell r="CQ86">
            <v>0</v>
          </cell>
        </row>
        <row r="87">
          <cell r="A87" t="str">
            <v>1977/78</v>
          </cell>
          <cell r="CD87">
            <v>5.8158195957188186</v>
          </cell>
          <cell r="CE87">
            <v>16.619776847085909</v>
          </cell>
          <cell r="CF87">
            <v>5.6529161249479145</v>
          </cell>
          <cell r="CG87">
            <v>13.928737883173902</v>
          </cell>
          <cell r="CH87">
            <v>18.954753963805501</v>
          </cell>
          <cell r="CI87">
            <v>3.4804830976966405</v>
          </cell>
          <cell r="CJ87">
            <v>3.2490868089913079</v>
          </cell>
          <cell r="CK87">
            <v>17.721229466528566</v>
          </cell>
          <cell r="CL87">
            <v>0.94448184452189388</v>
          </cell>
          <cell r="CM87">
            <v>-5.6946958730351049</v>
          </cell>
          <cell r="CN87">
            <v>11.251068050406566</v>
          </cell>
          <cell r="CO87">
            <v>3.9340201191256918</v>
          </cell>
          <cell r="CP87">
            <v>0</v>
          </cell>
          <cell r="CQ87">
            <v>0</v>
          </cell>
        </row>
        <row r="88">
          <cell r="A88" t="str">
            <v>1978/79</v>
          </cell>
          <cell r="CD88">
            <v>12.669019699681616</v>
          </cell>
          <cell r="CE88">
            <v>16.677860781760458</v>
          </cell>
          <cell r="CF88">
            <v>2.1710819429220081</v>
          </cell>
          <cell r="CG88">
            <v>15.196814339973885</v>
          </cell>
          <cell r="CH88">
            <v>10.560842832574167</v>
          </cell>
          <cell r="CI88">
            <v>10.143739644125249</v>
          </cell>
          <cell r="CJ88">
            <v>3.3752984446695962</v>
          </cell>
          <cell r="CK88">
            <v>20.517382804481766</v>
          </cell>
          <cell r="CL88">
            <v>3.2907031351071314</v>
          </cell>
          <cell r="CM88">
            <v>-6.373709708501762</v>
          </cell>
          <cell r="CN88">
            <v>6.9658572744485614</v>
          </cell>
          <cell r="CO88">
            <v>-3.0424220139461333</v>
          </cell>
          <cell r="CP88">
            <v>0</v>
          </cell>
          <cell r="CQ88">
            <v>0</v>
          </cell>
        </row>
        <row r="89">
          <cell r="A89" t="str">
            <v>1979/80</v>
          </cell>
          <cell r="CD89">
            <v>7.8348938950035585</v>
          </cell>
          <cell r="CE89">
            <v>0.79062682335619971</v>
          </cell>
          <cell r="CF89">
            <v>-4.1278350156046741</v>
          </cell>
          <cell r="CG89">
            <v>-1.5019466662322678</v>
          </cell>
          <cell r="CH89">
            <v>19.364842944372413</v>
          </cell>
          <cell r="CI89">
            <v>4.7305392122338752</v>
          </cell>
          <cell r="CJ89">
            <v>4.463804253456999</v>
          </cell>
          <cell r="CK89">
            <v>24.388761749898215</v>
          </cell>
          <cell r="CL89">
            <v>23.413025268609221</v>
          </cell>
          <cell r="CM89">
            <v>8.6805953771916364</v>
          </cell>
          <cell r="CN89">
            <v>15.351123608479433</v>
          </cell>
          <cell r="CO89">
            <v>1.5810832277383557</v>
          </cell>
          <cell r="CP89">
            <v>0</v>
          </cell>
          <cell r="CQ89">
            <v>0</v>
          </cell>
        </row>
        <row r="90">
          <cell r="A90" t="str">
            <v>1980/81</v>
          </cell>
          <cell r="CD90">
            <v>-2.9658712547987465</v>
          </cell>
          <cell r="CE90">
            <v>-3.5433162642878768</v>
          </cell>
          <cell r="CF90">
            <v>-0.3514736611890541</v>
          </cell>
          <cell r="CG90">
            <v>-5.4517489456710528</v>
          </cell>
          <cell r="CH90">
            <v>17.184393325374003</v>
          </cell>
          <cell r="CI90">
            <v>-4.2556333192196423</v>
          </cell>
          <cell r="CJ90">
            <v>2.0887645599381983</v>
          </cell>
          <cell r="CK90">
            <v>14.178922966016705</v>
          </cell>
          <cell r="CL90">
            <v>18.373262011436033</v>
          </cell>
          <cell r="CM90">
            <v>6.5425947224204251</v>
          </cell>
          <cell r="CN90">
            <v>17.668828939388348</v>
          </cell>
          <cell r="CO90">
            <v>5.9085653307407782</v>
          </cell>
          <cell r="CP90">
            <v>0</v>
          </cell>
          <cell r="CQ90">
            <v>0</v>
          </cell>
        </row>
        <row r="91">
          <cell r="A91" t="str">
            <v>1981/82</v>
          </cell>
          <cell r="CD91">
            <v>2.9146348961609503</v>
          </cell>
          <cell r="CE91">
            <v>3.4382476859497579</v>
          </cell>
          <cell r="CF91">
            <v>0.29870850470184962</v>
          </cell>
          <cell r="CG91">
            <v>2.3145572919399893</v>
          </cell>
          <cell r="CH91">
            <v>9.53891380874677</v>
          </cell>
          <cell r="CI91">
            <v>-1.3783466900540886</v>
          </cell>
          <cell r="CJ91">
            <v>6.8405520031969616</v>
          </cell>
          <cell r="CK91">
            <v>0.82547564176340682</v>
          </cell>
          <cell r="CL91">
            <v>-2.5259245033993682</v>
          </cell>
          <cell r="CM91">
            <v>-9.2714469633609742</v>
          </cell>
          <cell r="CN91">
            <v>-2.02999238787126</v>
          </cell>
          <cell r="CO91">
            <v>-8.8098349601998365</v>
          </cell>
          <cell r="CP91">
            <v>0</v>
          </cell>
          <cell r="CQ91">
            <v>0</v>
          </cell>
        </row>
        <row r="92">
          <cell r="A92" t="str">
            <v>1982/83</v>
          </cell>
          <cell r="CD92">
            <v>4.7912295980385711</v>
          </cell>
          <cell r="CE92">
            <v>7.3823412590244608</v>
          </cell>
          <cell r="CF92">
            <v>1.4590819634255112</v>
          </cell>
          <cell r="CG92">
            <v>6.5510037304374213</v>
          </cell>
          <cell r="CH92">
            <v>6.8509887110567433</v>
          </cell>
          <cell r="CI92">
            <v>2.8622944704133513</v>
          </cell>
          <cell r="CJ92">
            <v>3.0751809476104768</v>
          </cell>
          <cell r="CK92">
            <v>3.5601855560556617</v>
          </cell>
          <cell r="CL92">
            <v>-3.5593894286110817</v>
          </cell>
          <cell r="CM92">
            <v>-6.7808556273447067</v>
          </cell>
          <cell r="CN92">
            <v>-1.1747586574802016</v>
          </cell>
          <cell r="CO92">
            <v>-4.4758801734100189</v>
          </cell>
          <cell r="CP92">
            <v>-8.3416285088592446</v>
          </cell>
          <cell r="CQ92">
            <v>-11.403350576360138</v>
          </cell>
        </row>
        <row r="93">
          <cell r="A93" t="str">
            <v>1983/84</v>
          </cell>
          <cell r="CD93">
            <v>10.072098622495297</v>
          </cell>
          <cell r="CE93">
            <v>7.858645198723524</v>
          </cell>
          <cell r="CF93">
            <v>-1.2159607871692728</v>
          </cell>
          <cell r="CG93">
            <v>7.9366403737909819</v>
          </cell>
          <cell r="CH93">
            <v>-0.63945144868750958</v>
          </cell>
          <cell r="CI93">
            <v>9.9247007537251122</v>
          </cell>
          <cell r="CJ93">
            <v>0.22401335046387771</v>
          </cell>
          <cell r="CK93">
            <v>14.957857022273501</v>
          </cell>
          <cell r="CL93">
            <v>6.5819590172582654</v>
          </cell>
          <cell r="CM93">
            <v>2.3431981330314988</v>
          </cell>
          <cell r="CN93">
            <v>4.4386892417982438</v>
          </cell>
          <cell r="CO93">
            <v>0.2851661236280556</v>
          </cell>
          <cell r="CP93">
            <v>-6.3423110338835853</v>
          </cell>
          <cell r="CQ93">
            <v>-10.067074137856613</v>
          </cell>
        </row>
        <row r="94">
          <cell r="A94" t="str">
            <v>1984/85</v>
          </cell>
          <cell r="CD94">
            <v>6.5236316549629025</v>
          </cell>
          <cell r="CE94">
            <v>11.013310650201213</v>
          </cell>
          <cell r="CF94">
            <v>2.4973158262288138</v>
          </cell>
          <cell r="CG94">
            <v>11.381596551211537</v>
          </cell>
          <cell r="CH94">
            <v>-2.9239265151774134</v>
          </cell>
          <cell r="CI94">
            <v>6.7614290946403477</v>
          </cell>
          <cell r="CJ94">
            <v>-0.37260848474565478</v>
          </cell>
          <cell r="CK94">
            <v>6.2798181997177682</v>
          </cell>
          <cell r="CL94">
            <v>-4.2638963046499168</v>
          </cell>
          <cell r="CM94">
            <v>-7.6667497678435614</v>
          </cell>
          <cell r="CN94">
            <v>-0.22888203439672683</v>
          </cell>
          <cell r="CO94">
            <v>-3.7751564407202398</v>
          </cell>
          <cell r="CP94">
            <v>-5.5078849721706842</v>
          </cell>
          <cell r="CQ94">
            <v>-8.8665219801081445</v>
          </cell>
        </row>
        <row r="95">
          <cell r="A95" t="str">
            <v>1985/86</v>
          </cell>
          <cell r="CD95">
            <v>11.076818795561039</v>
          </cell>
          <cell r="CE95">
            <v>8.1412749706227814</v>
          </cell>
          <cell r="CF95">
            <v>-1.6319181336202533</v>
          </cell>
          <cell r="CG95">
            <v>7.4036675991372869</v>
          </cell>
          <cell r="CH95">
            <v>6.0528867924239194</v>
          </cell>
          <cell r="CI95">
            <v>9.3357365977574602</v>
          </cell>
          <cell r="CJ95">
            <v>2.6579614007061707</v>
          </cell>
          <cell r="CK95">
            <v>0.59229408338399292</v>
          </cell>
          <cell r="CL95">
            <v>-6.9806656979858435</v>
          </cell>
          <cell r="CM95">
            <v>-9.235422029111696</v>
          </cell>
          <cell r="CN95">
            <v>-9.4389854029525484</v>
          </cell>
          <cell r="CO95">
            <v>-11.634152918911145</v>
          </cell>
          <cell r="CP95">
            <v>-20.787826727205793</v>
          </cell>
          <cell r="CQ95">
            <v>-22.707902274179514</v>
          </cell>
        </row>
        <row r="96">
          <cell r="A96" t="str">
            <v>1986/87</v>
          </cell>
          <cell r="CD96">
            <v>7.2887380411312597</v>
          </cell>
          <cell r="CE96">
            <v>11.222778350163987</v>
          </cell>
          <cell r="CF96">
            <v>2.2043774204510527</v>
          </cell>
          <cell r="CG96">
            <v>9.0171495230436882</v>
          </cell>
          <cell r="CH96">
            <v>17.954213925975182</v>
          </cell>
          <cell r="CI96">
            <v>8.1427601510890781</v>
          </cell>
          <cell r="CJ96">
            <v>-1.3391354050739039</v>
          </cell>
          <cell r="CK96">
            <v>10.409922976048946</v>
          </cell>
          <cell r="CL96">
            <v>-0.7308353434185233</v>
          </cell>
          <cell r="CM96">
            <v>-3.4466065297453108</v>
          </cell>
          <cell r="CN96">
            <v>2.9091449782186363</v>
          </cell>
          <cell r="CO96">
            <v>9.3792479703935783E-2</v>
          </cell>
          <cell r="CP96">
            <v>-19.395817195972111</v>
          </cell>
          <cell r="CQ96">
            <v>-21.60095831823179</v>
          </cell>
        </row>
        <row r="97">
          <cell r="A97" t="str">
            <v>1987/88</v>
          </cell>
          <cell r="CD97">
            <v>4.6169781052371572</v>
          </cell>
          <cell r="CE97">
            <v>4.5129536621670185</v>
          </cell>
          <cell r="CF97">
            <v>-6.1968946949157555E-2</v>
          </cell>
          <cell r="CG97">
            <v>0.95300616405291638</v>
          </cell>
          <cell r="CH97">
            <v>31.926553829353566</v>
          </cell>
          <cell r="CI97">
            <v>3.5829861454210299</v>
          </cell>
          <cell r="CJ97">
            <v>1.6793385204108517</v>
          </cell>
          <cell r="CK97">
            <v>13.0439594523859</v>
          </cell>
          <cell r="CL97">
            <v>8.1626300772198679</v>
          </cell>
          <cell r="CM97">
            <v>3.8804866480935063</v>
          </cell>
          <cell r="CN97">
            <v>8.0550800642241747</v>
          </cell>
          <cell r="CO97">
            <v>3.7771945251022121</v>
          </cell>
          <cell r="CP97">
            <v>7.9377282337113053</v>
          </cell>
          <cell r="CQ97">
            <v>3.6644886371812069</v>
          </cell>
        </row>
        <row r="98">
          <cell r="A98" t="str">
            <v>1988/89</v>
          </cell>
          <cell r="CD98">
            <v>1.6874478794800973</v>
          </cell>
          <cell r="CE98">
            <v>3.0669831924549973</v>
          </cell>
          <cell r="CF98">
            <v>0.8446451888924571</v>
          </cell>
          <cell r="CG98">
            <v>0.75975725514061399</v>
          </cell>
          <cell r="CH98">
            <v>21.462563068358918</v>
          </cell>
          <cell r="CI98">
            <v>1.1468554393774699</v>
          </cell>
          <cell r="CJ98">
            <v>0.90811498428237769</v>
          </cell>
          <cell r="CK98">
            <v>8.3706731763575135</v>
          </cell>
          <cell r="CL98">
            <v>5.145867104695423</v>
          </cell>
          <cell r="CM98">
            <v>0.41265861670687354</v>
          </cell>
          <cell r="CN98">
            <v>6.5723208087573814</v>
          </cell>
          <cell r="CO98">
            <v>1.7748995945276125</v>
          </cell>
          <cell r="CP98">
            <v>0.44515669515670098</v>
          </cell>
          <cell r="CQ98">
            <v>-4.0764463058767682</v>
          </cell>
        </row>
        <row r="99">
          <cell r="A99" t="str">
            <v>1989/90</v>
          </cell>
          <cell r="CD99">
            <v>6.3064447647930955</v>
          </cell>
          <cell r="CE99">
            <v>5.842908557111115</v>
          </cell>
          <cell r="CF99">
            <v>-0.2751598881367201</v>
          </cell>
          <cell r="CG99">
            <v>2.7342643203381423</v>
          </cell>
          <cell r="CH99">
            <v>29.011269327307673</v>
          </cell>
          <cell r="CI99">
            <v>5.9264067704035917</v>
          </cell>
          <cell r="CJ99">
            <v>0.61285960719590094</v>
          </cell>
          <cell r="CK99">
            <v>7.2165070884221638</v>
          </cell>
          <cell r="CL99">
            <v>1.2977709607912891</v>
          </cell>
          <cell r="CM99">
            <v>-3.5303056760548568</v>
          </cell>
          <cell r="CN99">
            <v>0.85607446062432313</v>
          </cell>
          <cell r="CO99">
            <v>-3.9509499404933535</v>
          </cell>
          <cell r="CP99">
            <v>19.872363056195731</v>
          </cell>
          <cell r="CQ99">
            <v>14.158980125991194</v>
          </cell>
        </row>
        <row r="100">
          <cell r="A100" t="str">
            <v>1990/91</v>
          </cell>
          <cell r="CD100">
            <v>-0.9361619785519637</v>
          </cell>
          <cell r="CE100">
            <v>-1.6661830588998283</v>
          </cell>
          <cell r="CF100">
            <v>-0.46300265129455198</v>
          </cell>
          <cell r="CG100">
            <v>-3.1384196094827344</v>
          </cell>
          <cell r="CH100">
            <v>15.013554286012891</v>
          </cell>
          <cell r="CI100">
            <v>-0.74291696466856072</v>
          </cell>
          <cell r="CJ100">
            <v>-0.33376467063075665</v>
          </cell>
          <cell r="CK100">
            <v>-5.9603007176234346E-2</v>
          </cell>
          <cell r="CL100">
            <v>1.6338021869789721</v>
          </cell>
          <cell r="CM100">
            <v>-3.2470764214653447</v>
          </cell>
          <cell r="CN100">
            <v>0.88484253071834384</v>
          </cell>
          <cell r="CO100">
            <v>-3.9600679147115958</v>
          </cell>
          <cell r="CP100">
            <v>17.42088139603668</v>
          </cell>
          <cell r="CQ100">
            <v>11.781841471738574</v>
          </cell>
        </row>
        <row r="101">
          <cell r="A101" t="str">
            <v>1991/92</v>
          </cell>
          <cell r="CD101">
            <v>3.7295450944531794</v>
          </cell>
          <cell r="CE101">
            <v>6.1682189898190742</v>
          </cell>
          <cell r="CF101">
            <v>1.4662304349499777</v>
          </cell>
          <cell r="CG101">
            <v>3.5757296077366663</v>
          </cell>
          <cell r="CH101">
            <v>25.099658077550203</v>
          </cell>
          <cell r="CI101">
            <v>2.8406625647147132</v>
          </cell>
          <cell r="CJ101">
            <v>1.4788588395203135</v>
          </cell>
          <cell r="CK101">
            <v>3.5059178120038226</v>
          </cell>
          <cell r="CL101">
            <v>-2.5076253545051497</v>
          </cell>
          <cell r="CM101">
            <v>-5.3493051754583076</v>
          </cell>
          <cell r="CN101">
            <v>-0.21558687281016953</v>
          </cell>
          <cell r="CO101">
            <v>-3.124074375143171</v>
          </cell>
          <cell r="CP101">
            <v>-18.778337531486155</v>
          </cell>
          <cell r="CQ101">
            <v>-21.145763292734753</v>
          </cell>
        </row>
        <row r="102">
          <cell r="A102" t="str">
            <v>1992/93</v>
          </cell>
          <cell r="CD102">
            <v>2.9364331257164533</v>
          </cell>
          <cell r="CE102">
            <v>1.6183049650107861</v>
          </cell>
          <cell r="CF102">
            <v>-0.81739420746178837</v>
          </cell>
          <cell r="CG102">
            <v>0.89034182337288659</v>
          </cell>
          <cell r="CH102">
            <v>7.4166049738560105</v>
          </cell>
          <cell r="CI102">
            <v>3.7220978036535568</v>
          </cell>
          <cell r="CJ102">
            <v>-1.3072262520454672</v>
          </cell>
          <cell r="CK102">
            <v>5.6075271041009511</v>
          </cell>
          <cell r="CL102">
            <v>3.9256924630495904</v>
          </cell>
          <cell r="CM102">
            <v>0.84153955924184398</v>
          </cell>
          <cell r="CN102">
            <v>2.5948965757559339</v>
          </cell>
          <cell r="CO102">
            <v>-0.44976293712124527</v>
          </cell>
          <cell r="CP102">
            <v>-3.9696076911148959</v>
          </cell>
          <cell r="CQ102">
            <v>-6.8194555610105017</v>
          </cell>
        </row>
        <row r="103">
          <cell r="A103" t="str">
            <v>1993/94</v>
          </cell>
          <cell r="CD103">
            <v>0.86951381977744546</v>
          </cell>
          <cell r="CE103">
            <v>5.3982450744732624</v>
          </cell>
          <cell r="CF103">
            <v>2.8291924178213819</v>
          </cell>
          <cell r="CG103">
            <v>7.8892574080484001</v>
          </cell>
          <cell r="CH103">
            <v>-23.903713661723714</v>
          </cell>
          <cell r="CI103">
            <v>2.5742199580295111</v>
          </cell>
          <cell r="CJ103">
            <v>-2.8463870160953206</v>
          </cell>
          <cell r="CK103">
            <v>2.88555425381678</v>
          </cell>
          <cell r="CL103">
            <v>-2.3839968292461045</v>
          </cell>
          <cell r="CM103">
            <v>-4.8916449613428785</v>
          </cell>
          <cell r="CN103">
            <v>1.9986617935339623</v>
          </cell>
          <cell r="CO103">
            <v>-0.62157203508851344</v>
          </cell>
          <cell r="CP103">
            <v>-8.8487001453253615</v>
          </cell>
          <cell r="CQ103">
            <v>-11.190277134693948</v>
          </cell>
        </row>
        <row r="104">
          <cell r="A104" t="str">
            <v>1994/95</v>
          </cell>
          <cell r="CD104">
            <v>3.3511988879608934</v>
          </cell>
          <cell r="CE104">
            <v>5.0770289797127832</v>
          </cell>
          <cell r="CF104">
            <v>1.0995167103151715</v>
          </cell>
          <cell r="CG104">
            <v>4.2764688715497323</v>
          </cell>
          <cell r="CH104">
            <v>7.7648042026310122</v>
          </cell>
          <cell r="CI104">
            <v>4.3367643525312971</v>
          </cell>
          <cell r="CJ104">
            <v>-1.5909351043694357</v>
          </cell>
          <cell r="CK104">
            <v>4.5605552477781197</v>
          </cell>
          <cell r="CL104">
            <v>-0.49151916165655063</v>
          </cell>
          <cell r="CM104">
            <v>-3.2026980485942325</v>
          </cell>
          <cell r="CN104">
            <v>1.1701425555094014</v>
          </cell>
          <cell r="CO104">
            <v>-1.5863094792731403</v>
          </cell>
          <cell r="CP104">
            <v>-1.5766164747564204</v>
          </cell>
          <cell r="CQ104">
            <v>-4.2582311185183963</v>
          </cell>
        </row>
        <row r="105">
          <cell r="A105" t="str">
            <v>1995/96</v>
          </cell>
          <cell r="CD105">
            <v>2.6773029148933647</v>
          </cell>
          <cell r="CE105">
            <v>5.9051109778110566</v>
          </cell>
          <cell r="CF105">
            <v>2.1044801394449735</v>
          </cell>
          <cell r="CG105">
            <v>4.6162506256868019</v>
          </cell>
          <cell r="CH105">
            <v>12.555992895981944</v>
          </cell>
          <cell r="CI105">
            <v>2.6282184270447262</v>
          </cell>
          <cell r="CJ105">
            <v>7.9792115735386915E-2</v>
          </cell>
          <cell r="CK105">
            <v>8.3755851659087277</v>
          </cell>
          <cell r="CL105">
            <v>2.3327242333141873</v>
          </cell>
          <cell r="CM105">
            <v>-0.44013420408446358</v>
          </cell>
          <cell r="CN105">
            <v>5.5496999718998463</v>
          </cell>
          <cell r="CO105">
            <v>2.6896727584671876</v>
          </cell>
          <cell r="CP105">
            <v>12.508999280057598</v>
          </cell>
          <cell r="CQ105">
            <v>9.4603994282085768</v>
          </cell>
        </row>
        <row r="106">
          <cell r="A106" t="str">
            <v>1996/97</v>
          </cell>
          <cell r="CD106">
            <v>3.1914678260396734</v>
          </cell>
          <cell r="CE106">
            <v>5.2866522178928177</v>
          </cell>
          <cell r="CF106">
            <v>1.401949949121601</v>
          </cell>
          <cell r="CG106">
            <v>3.8491837349287072</v>
          </cell>
          <cell r="CH106">
            <v>14.280958625601215</v>
          </cell>
          <cell r="CI106">
            <v>3.5126207842247625</v>
          </cell>
          <cell r="CJ106">
            <v>-0.51785573653643269</v>
          </cell>
          <cell r="CK106">
            <v>4.6956185489256619</v>
          </cell>
          <cell r="CL106">
            <v>-0.56135669291108581</v>
          </cell>
          <cell r="CM106">
            <v>-3.1493649863050921</v>
          </cell>
          <cell r="CN106">
            <v>1.4576309016377964</v>
          </cell>
          <cell r="CO106">
            <v>-1.1829239316644147</v>
          </cell>
          <cell r="CP106">
            <v>7.4228123500239995</v>
          </cell>
          <cell r="CQ106">
            <v>4.6270066147928057</v>
          </cell>
        </row>
        <row r="107">
          <cell r="A107" t="str">
            <v>1997/98</v>
          </cell>
          <cell r="CD107">
            <v>1.52565892482317</v>
          </cell>
          <cell r="CE107">
            <v>2.4389651165247495</v>
          </cell>
          <cell r="CF107">
            <v>0.63375903075596796</v>
          </cell>
          <cell r="CG107">
            <v>1.7132241402253001</v>
          </cell>
          <cell r="CH107">
            <v>7.4633974517937531</v>
          </cell>
          <cell r="CI107">
            <v>1.9798623642556912</v>
          </cell>
          <cell r="CJ107">
            <v>-0.74109972461855023</v>
          </cell>
          <cell r="CK107">
            <v>3.7227290076735864</v>
          </cell>
          <cell r="CL107">
            <v>1.2531988093481328</v>
          </cell>
          <cell r="CM107">
            <v>-0.37832499765817484</v>
          </cell>
          <cell r="CN107">
            <v>2.1640539998635022</v>
          </cell>
          <cell r="CO107">
            <v>0.51785330417086772</v>
          </cell>
          <cell r="CP107">
            <v>-18.585256887565158</v>
          </cell>
          <cell r="CQ107">
            <v>-19.897117581263814</v>
          </cell>
        </row>
        <row r="108">
          <cell r="A108" t="str">
            <v>1998/99</v>
          </cell>
          <cell r="CD108">
            <v>4.159534760407313</v>
          </cell>
          <cell r="CE108">
            <v>4.0863606171890554</v>
          </cell>
          <cell r="CF108">
            <v>-4.9938047255778883E-2</v>
          </cell>
          <cell r="CG108">
            <v>2.2600278840717358</v>
          </cell>
          <cell r="CH108">
            <v>18.814561627282501</v>
          </cell>
          <cell r="CI108">
            <v>4.4949015916440738</v>
          </cell>
          <cell r="CJ108">
            <v>-0.53165151556487444</v>
          </cell>
          <cell r="CK108">
            <v>1.5748903202777553</v>
          </cell>
          <cell r="CL108">
            <v>-2.4128716596673483</v>
          </cell>
          <cell r="CM108">
            <v>-4.2505226338051543</v>
          </cell>
          <cell r="CN108">
            <v>-2.4814285567566263</v>
          </cell>
          <cell r="CO108">
            <v>-4.317788544563939</v>
          </cell>
          <cell r="CP108">
            <v>-9.1092006584964409</v>
          </cell>
          <cell r="CQ108">
            <v>-10.820753901128821</v>
          </cell>
        </row>
        <row r="109">
          <cell r="A109" t="str">
            <v>1999/00</v>
          </cell>
          <cell r="CD109">
            <v>4.0242000256861532</v>
          </cell>
          <cell r="CE109">
            <v>6.0755210155150063</v>
          </cell>
          <cell r="CF109">
            <v>1.4007704544066826</v>
          </cell>
          <cell r="CG109">
            <v>4.2215116522416496</v>
          </cell>
          <cell r="CH109">
            <v>19.074913609320674</v>
          </cell>
          <cell r="CI109">
            <v>4.405483935560639</v>
          </cell>
          <cell r="CJ109">
            <v>-0.60301921084715104</v>
          </cell>
          <cell r="CK109">
            <v>10.04908871527206</v>
          </cell>
          <cell r="CL109">
            <v>3.7459799034839092</v>
          </cell>
          <cell r="CM109">
            <v>0.56610409800710304</v>
          </cell>
          <cell r="CN109">
            <v>5.7918144894151702</v>
          </cell>
          <cell r="CO109">
            <v>2.549232640698329</v>
          </cell>
          <cell r="CP109">
            <v>48.057959347957336</v>
          </cell>
          <cell r="CQ109">
            <v>43.519895095474183</v>
          </cell>
        </row>
        <row r="110">
          <cell r="A110" t="str">
            <v>2000/01</v>
          </cell>
          <cell r="CD110">
            <v>1.0181023543093248</v>
          </cell>
          <cell r="CE110">
            <v>-0.74827934745597124</v>
          </cell>
          <cell r="CF110">
            <v>-1.2665836389778065</v>
          </cell>
          <cell r="CG110">
            <v>-2.5801839275376048</v>
          </cell>
          <cell r="CH110">
            <v>20.522079861878638</v>
          </cell>
          <cell r="CI110">
            <v>2.3299068042429205</v>
          </cell>
          <cell r="CJ110">
            <v>-2.1090339720062161</v>
          </cell>
          <cell r="CK110">
            <v>-3.8423298814293405</v>
          </cell>
          <cell r="CL110">
            <v>-3.1173772239222797</v>
          </cell>
          <cell r="CM110">
            <v>-6.1319308620638839</v>
          </cell>
          <cell r="CN110">
            <v>-4.811446782766982</v>
          </cell>
          <cell r="CO110">
            <v>-7.7732885577741389</v>
          </cell>
          <cell r="CP110">
            <v>13.320647002854447</v>
          </cell>
          <cell r="CQ110">
            <v>9.7946156165182874</v>
          </cell>
        </row>
        <row r="111">
          <cell r="A111" t="str">
            <v>2001/02</v>
          </cell>
          <cell r="CD111">
            <v>-9.7982208148571495</v>
          </cell>
          <cell r="CE111">
            <v>-9.7615400845168292</v>
          </cell>
          <cell r="CF111">
            <v>2.8940779974448105E-2</v>
          </cell>
          <cell r="CG111">
            <v>-10.694758578864239</v>
          </cell>
          <cell r="CH111">
            <v>11.61884498524887</v>
          </cell>
          <cell r="CI111">
            <v>-9.7382922385785839</v>
          </cell>
          <cell r="CJ111">
            <v>-0.10783111492304442</v>
          </cell>
          <cell r="CK111">
            <v>-17.976891388963899</v>
          </cell>
          <cell r="CL111">
            <v>-9.1040464477579963</v>
          </cell>
          <cell r="CM111">
            <v>-10.44648109552555</v>
          </cell>
          <cell r="CN111">
            <v>-9.0670834300504044</v>
          </cell>
          <cell r="CO111">
            <v>-10.41006398149924</v>
          </cell>
          <cell r="CP111">
            <v>-18.09928499339194</v>
          </cell>
          <cell r="CQ111">
            <v>-19.308869724120537</v>
          </cell>
        </row>
        <row r="112">
          <cell r="A112" t="str">
            <v>2002/03</v>
          </cell>
          <cell r="CD112">
            <v>-1.7975410759758614</v>
          </cell>
          <cell r="CE112">
            <v>1.2116865917590758</v>
          </cell>
          <cell r="CF112">
            <v>2.1817079580631287</v>
          </cell>
          <cell r="CG112">
            <v>-0.27148381770942809</v>
          </cell>
          <cell r="CH112">
            <v>16.708712646332742</v>
          </cell>
          <cell r="CI112">
            <v>-1.7066960647096452</v>
          </cell>
          <cell r="CJ112">
            <v>-0.15000384421418289</v>
          </cell>
          <cell r="CK112">
            <v>1.4223769629981398</v>
          </cell>
          <cell r="CL112">
            <v>0.20816802716556726</v>
          </cell>
          <cell r="CM112">
            <v>-2.1042229058711559</v>
          </cell>
          <cell r="CN112">
            <v>3.2788568374495952</v>
          </cell>
          <cell r="CO112">
            <v>0.89560708019853497</v>
          </cell>
          <cell r="CP112">
            <v>21.96022052172022</v>
          </cell>
          <cell r="CQ112">
            <v>19.145881993456413</v>
          </cell>
        </row>
        <row r="113">
          <cell r="A113" t="str">
            <v>2003/04</v>
          </cell>
          <cell r="CD113">
            <v>5.6345217367847145</v>
          </cell>
          <cell r="CE113">
            <v>9.2433413049869841</v>
          </cell>
          <cell r="CF113">
            <v>2.5068683668869767</v>
          </cell>
          <cell r="CG113">
            <v>4.9682212313087115</v>
          </cell>
          <cell r="CH113">
            <v>46.437954226980082</v>
          </cell>
          <cell r="CI113">
            <v>4.7994261957442053</v>
          </cell>
          <cell r="CJ113">
            <v>1.2921142863673367</v>
          </cell>
          <cell r="CK113">
            <v>6.5129778889966961</v>
          </cell>
          <cell r="CL113">
            <v>-2.4993408141624096</v>
          </cell>
          <cell r="CM113">
            <v>-4.7112235677252308</v>
          </cell>
          <cell r="CN113">
            <v>0.83159949774833652</v>
          </cell>
          <cell r="CO113">
            <v>-1.4558483800975575</v>
          </cell>
          <cell r="CP113">
            <v>22.566626819901735</v>
          </cell>
          <cell r="CQ113">
            <v>19.786101946643342</v>
          </cell>
        </row>
        <row r="114">
          <cell r="A114" t="str">
            <v>2004/05</v>
          </cell>
          <cell r="CD114">
            <v>3.9806293024259753</v>
          </cell>
          <cell r="CE114">
            <v>6.7279713824999199</v>
          </cell>
          <cell r="CF114">
            <v>2.0050334982145159</v>
          </cell>
          <cell r="CG114">
            <v>4.8690998648338368</v>
          </cell>
          <cell r="CH114">
            <v>21.033985477389024</v>
          </cell>
          <cell r="CI114">
            <v>3.1158776300439506</v>
          </cell>
          <cell r="CJ114">
            <v>1.3706813449306026</v>
          </cell>
          <cell r="CK114">
            <v>6.6275187484875264</v>
          </cell>
          <cell r="CL114">
            <v>-9.4120250494023061E-2</v>
          </cell>
          <cell r="CM114">
            <v>-3.2778914496514155</v>
          </cell>
          <cell r="CN114">
            <v>2.5455601334774869</v>
          </cell>
          <cell r="CO114">
            <v>-0.72233162397479234</v>
          </cell>
          <cell r="CP114">
            <v>48.507087428601572</v>
          </cell>
          <cell r="CQ114">
            <v>43.774507234008283</v>
          </cell>
        </row>
        <row r="115">
          <cell r="A115" t="str">
            <v>2005/06</v>
          </cell>
          <cell r="CD115">
            <v>-0.41387422010255026</v>
          </cell>
          <cell r="CE115">
            <v>1.6428436954999404</v>
          </cell>
          <cell r="CF115">
            <v>1.608655481801037</v>
          </cell>
          <cell r="CG115">
            <v>-0.47654395280044559</v>
          </cell>
          <cell r="CH115">
            <v>25.717893968892895</v>
          </cell>
          <cell r="CI115">
            <v>-0.80392577729579973</v>
          </cell>
          <cell r="CJ115">
            <v>0.64807469499268677</v>
          </cell>
          <cell r="CK115">
            <v>9.9768871526381595</v>
          </cell>
          <cell r="CL115">
            <v>8.1993410988236768</v>
          </cell>
          <cell r="CM115">
            <v>4.3829206338091176</v>
          </cell>
          <cell r="CN115">
            <v>10.433944780326222</v>
          </cell>
          <cell r="CO115">
            <v>6.5387050994580864</v>
          </cell>
          <cell r="CP115">
            <v>30.443538800674542</v>
          </cell>
          <cell r="CQ115">
            <v>25.84251825884769</v>
          </cell>
        </row>
        <row r="116">
          <cell r="A116" t="str">
            <v>2006/07</v>
          </cell>
          <cell r="CD116">
            <v>2.8486494145769425</v>
          </cell>
          <cell r="CE116">
            <v>3.9767449148212286</v>
          </cell>
          <cell r="CF116">
            <v>0.87199178398030597</v>
          </cell>
          <cell r="CG116">
            <v>3.6379103255223644</v>
          </cell>
          <cell r="CH116">
            <v>4.032467723257696</v>
          </cell>
          <cell r="CI116">
            <v>2.3075650202563969</v>
          </cell>
          <cell r="CJ116">
            <v>0.87510294504400576</v>
          </cell>
          <cell r="CK116">
            <v>6.3767021312431504</v>
          </cell>
          <cell r="CL116">
            <v>2.3081672910495232</v>
          </cell>
          <cell r="CM116">
            <v>-4.5477262224979942E-2</v>
          </cell>
          <cell r="CN116">
            <v>3.4303345126534657</v>
          </cell>
          <cell r="CO116">
            <v>1.0508740070564127</v>
          </cell>
          <cell r="CP116">
            <v>-0.36577578222757312</v>
          </cell>
          <cell r="CQ116">
            <v>-2.6579050946682004</v>
          </cell>
        </row>
        <row r="117">
          <cell r="A117" t="str">
            <v>2007/08</v>
          </cell>
          <cell r="CD117">
            <v>0.9267408839118696</v>
          </cell>
          <cell r="CE117">
            <v>0.60138170229022681</v>
          </cell>
          <cell r="CF117">
            <v>-0.25909531562184895</v>
          </cell>
          <cell r="CG117">
            <v>-1.4069764332995338</v>
          </cell>
          <cell r="CH117">
            <v>25.206604873638071</v>
          </cell>
          <cell r="CI117">
            <v>0.41004434766345188</v>
          </cell>
          <cell r="CJ117">
            <v>0.85595537079441897</v>
          </cell>
          <cell r="CK117">
            <v>6.6594108195541679</v>
          </cell>
          <cell r="CL117">
            <v>6.0218150235664458</v>
          </cell>
          <cell r="CM117">
            <v>1.5125286544025451</v>
          </cell>
          <cell r="CN117">
            <v>5.6800307682937534</v>
          </cell>
          <cell r="CO117">
            <v>1.18528105918565</v>
          </cell>
          <cell r="CP117">
            <v>52.116751269035547</v>
          </cell>
          <cell r="CQ117">
            <v>45.646969622055792</v>
          </cell>
        </row>
        <row r="118">
          <cell r="A118" t="str">
            <v>2008/09</v>
          </cell>
        </row>
        <row r="119">
          <cell r="A119" t="str">
            <v>2009/10</v>
          </cell>
        </row>
        <row r="120">
          <cell r="A120" t="str">
            <v>2010/11</v>
          </cell>
        </row>
        <row r="121">
          <cell r="A121" t="str">
            <v>2011/12</v>
          </cell>
        </row>
        <row r="122">
          <cell r="A122" t="str">
            <v>2012/13</v>
          </cell>
        </row>
        <row r="123">
          <cell r="A123" t="str">
            <v>2013/14</v>
          </cell>
        </row>
        <row r="124">
          <cell r="A124" t="str">
            <v>2014/15</v>
          </cell>
        </row>
        <row r="125">
          <cell r="A125" t="str">
            <v>2015/16</v>
          </cell>
        </row>
        <row r="126">
          <cell r="A126" t="str">
            <v>2016/17</v>
          </cell>
        </row>
        <row r="127">
          <cell r="A127" t="str">
            <v>2017/18</v>
          </cell>
        </row>
        <row r="128">
          <cell r="A128" t="str">
            <v>2018/19</v>
          </cell>
        </row>
        <row r="129">
          <cell r="A129" t="str">
            <v>2019/20</v>
          </cell>
        </row>
        <row r="130">
          <cell r="A130" t="str">
            <v>2020/21</v>
          </cell>
        </row>
        <row r="131">
          <cell r="A131" t="str">
            <v>2021/22</v>
          </cell>
        </row>
        <row r="132">
          <cell r="A132" t="str">
            <v>2022/23</v>
          </cell>
        </row>
        <row r="133">
          <cell r="A133" t="str">
            <v>2023/24</v>
          </cell>
        </row>
        <row r="134">
          <cell r="A134" t="str">
            <v>2024/25</v>
          </cell>
        </row>
        <row r="135">
          <cell r="A135" t="str">
            <v>2025/26</v>
          </cell>
        </row>
        <row r="136">
          <cell r="A136" t="str">
            <v>2026/27</v>
          </cell>
        </row>
        <row r="137">
          <cell r="A137" t="str">
            <v>2027/28</v>
          </cell>
        </row>
        <row r="138">
          <cell r="A138" t="str">
            <v>2028/29</v>
          </cell>
        </row>
        <row r="139">
          <cell r="A139" t="str">
            <v>2029/30</v>
          </cell>
        </row>
        <row r="140">
          <cell r="A140" t="str">
            <v>2030/31</v>
          </cell>
        </row>
        <row r="141">
          <cell r="A141">
            <v>0</v>
          </cell>
        </row>
        <row r="142">
          <cell r="A142" t="str">
            <v>(00-10)</v>
          </cell>
        </row>
        <row r="143">
          <cell r="A143" t="str">
            <v>(10-31)</v>
          </cell>
        </row>
        <row r="144">
          <cell r="A144" t="str">
            <v>(11-31)</v>
          </cell>
        </row>
        <row r="145">
          <cell r="A145" t="str">
            <v>(12-31)</v>
          </cell>
        </row>
        <row r="146">
          <cell r="A146" t="str">
            <v>(20-31)</v>
          </cell>
        </row>
        <row r="147">
          <cell r="A147" t="str">
            <v xml:space="preserve"> 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  <row r="161">
          <cell r="A161">
            <v>0</v>
          </cell>
        </row>
        <row r="162">
          <cell r="A162">
            <v>0</v>
          </cell>
        </row>
        <row r="163">
          <cell r="A163">
            <v>0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>
            <v>0</v>
          </cell>
        </row>
        <row r="167">
          <cell r="A167">
            <v>0</v>
          </cell>
        </row>
        <row r="168">
          <cell r="A168">
            <v>0</v>
          </cell>
        </row>
        <row r="169">
          <cell r="A169">
            <v>0</v>
          </cell>
        </row>
        <row r="170">
          <cell r="A170">
            <v>0</v>
          </cell>
        </row>
        <row r="171">
          <cell r="A171">
            <v>0</v>
          </cell>
        </row>
        <row r="172">
          <cell r="A172">
            <v>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>
            <v>0</v>
          </cell>
        </row>
        <row r="180">
          <cell r="A180">
            <v>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49">
          <cell r="A549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6">
          <cell r="A556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39">
          <cell r="A639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B1:P22"/>
  <sheetViews>
    <sheetView showGridLines="0" tabSelected="1" zoomScale="70" zoomScaleNormal="70" workbookViewId="0">
      <selection activeCell="Q1" sqref="Q1"/>
    </sheetView>
  </sheetViews>
  <sheetFormatPr defaultColWidth="9.109375" defaultRowHeight="14.4" x14ac:dyDescent="0.3"/>
  <cols>
    <col min="1" max="1" width="6.44140625" style="4" customWidth="1"/>
    <col min="2" max="2" width="34.109375" style="4" customWidth="1"/>
    <col min="3" max="14" width="9.88671875" style="4" customWidth="1"/>
    <col min="15" max="15" width="9.109375" style="4"/>
    <col min="17" max="16384" width="9.109375" style="4"/>
  </cols>
  <sheetData>
    <row r="1" spans="2:14" ht="18" x14ac:dyDescent="0.35">
      <c r="B1" s="5" t="s">
        <v>7</v>
      </c>
      <c r="C1" s="5"/>
      <c r="D1" s="5"/>
      <c r="E1" s="5"/>
      <c r="F1" s="5"/>
      <c r="G1" s="12"/>
      <c r="H1" s="12"/>
      <c r="I1" s="12"/>
      <c r="J1" s="70"/>
      <c r="K1" s="71"/>
      <c r="L1" s="12"/>
      <c r="M1" s="12"/>
      <c r="N1" s="12"/>
    </row>
    <row r="2" spans="2:14" x14ac:dyDescent="0.3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2:14" ht="21" x14ac:dyDescent="0.4">
      <c r="B3" s="10" t="s">
        <v>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x14ac:dyDescent="0.3">
      <c r="B4" s="11"/>
      <c r="C4" s="72"/>
      <c r="D4" s="72"/>
      <c r="E4" s="72"/>
      <c r="F4" s="72"/>
      <c r="G4" s="70"/>
      <c r="H4" s="70"/>
      <c r="I4" s="12"/>
      <c r="J4" s="72"/>
      <c r="K4" s="72"/>
      <c r="L4" s="12"/>
      <c r="M4" s="12"/>
      <c r="N4" s="12"/>
    </row>
    <row r="5" spans="2:14" x14ac:dyDescent="0.3">
      <c r="B5" s="12"/>
      <c r="C5" s="12"/>
      <c r="D5" s="12"/>
      <c r="E5" s="12"/>
      <c r="F5" s="12"/>
      <c r="G5" s="12"/>
      <c r="H5" s="12"/>
      <c r="I5" s="12"/>
      <c r="J5" s="12"/>
      <c r="K5" s="12"/>
      <c r="L5" s="11"/>
      <c r="M5" s="12"/>
      <c r="N5" s="12"/>
    </row>
    <row r="6" spans="2:14" ht="15.6" x14ac:dyDescent="0.3">
      <c r="B6" s="37"/>
      <c r="C6" s="73" t="s">
        <v>9</v>
      </c>
      <c r="D6" s="74"/>
      <c r="E6" s="73"/>
      <c r="F6" s="73"/>
      <c r="G6" s="36" t="s">
        <v>10</v>
      </c>
      <c r="H6" s="36"/>
      <c r="I6" s="36"/>
      <c r="J6" s="36"/>
      <c r="K6" s="73" t="s">
        <v>11</v>
      </c>
      <c r="L6" s="73"/>
      <c r="M6" s="73"/>
      <c r="N6" s="73"/>
    </row>
    <row r="7" spans="2:14" ht="15.6" x14ac:dyDescent="0.3">
      <c r="B7" s="37" t="s">
        <v>12</v>
      </c>
      <c r="C7" s="25" t="s">
        <v>13</v>
      </c>
      <c r="D7" s="25" t="s">
        <v>14</v>
      </c>
      <c r="E7" s="25" t="s">
        <v>15</v>
      </c>
      <c r="F7" s="25" t="s">
        <v>16</v>
      </c>
      <c r="G7" s="25" t="s">
        <v>13</v>
      </c>
      <c r="H7" s="25" t="s">
        <v>14</v>
      </c>
      <c r="I7" s="25" t="s">
        <v>15</v>
      </c>
      <c r="J7" s="25" t="s">
        <v>16</v>
      </c>
      <c r="K7" s="25" t="s">
        <v>13</v>
      </c>
      <c r="L7" s="25" t="s">
        <v>14</v>
      </c>
      <c r="M7" s="25" t="s">
        <v>15</v>
      </c>
      <c r="N7" s="25" t="s">
        <v>16</v>
      </c>
    </row>
    <row r="8" spans="2:14" ht="31.2" x14ac:dyDescent="0.3">
      <c r="B8" s="75" t="s">
        <v>17</v>
      </c>
      <c r="C8" s="76" t="s">
        <v>5</v>
      </c>
      <c r="D8" s="76" t="s">
        <v>5</v>
      </c>
      <c r="E8" s="76" t="s">
        <v>5</v>
      </c>
      <c r="F8" s="76" t="s">
        <v>5</v>
      </c>
      <c r="G8" s="76" t="s">
        <v>5</v>
      </c>
      <c r="H8" s="76" t="s">
        <v>18</v>
      </c>
      <c r="I8" s="76" t="s">
        <v>5</v>
      </c>
      <c r="J8" s="76" t="s">
        <v>5</v>
      </c>
      <c r="K8" s="76" t="s">
        <v>5</v>
      </c>
      <c r="L8" s="76" t="s">
        <v>18</v>
      </c>
      <c r="M8" s="76" t="s">
        <v>5</v>
      </c>
      <c r="N8" s="76" t="s">
        <v>5</v>
      </c>
    </row>
    <row r="9" spans="2:14" ht="15.6" x14ac:dyDescent="0.3">
      <c r="B9" s="30" t="s">
        <v>50</v>
      </c>
      <c r="C9" s="38">
        <v>45357.659998744275</v>
      </c>
      <c r="D9" s="38">
        <v>45735.182883879337</v>
      </c>
      <c r="E9" s="38">
        <v>45768.287167762639</v>
      </c>
      <c r="F9" s="38">
        <v>46144.558331137501</v>
      </c>
      <c r="G9" s="38">
        <v>46364.411861512104</v>
      </c>
      <c r="H9" s="38">
        <v>46514.731113091708</v>
      </c>
      <c r="I9" s="38">
        <v>46567.42331338457</v>
      </c>
      <c r="J9" s="38">
        <v>46654.383090648858</v>
      </c>
      <c r="K9" s="38">
        <v>46746.927414725062</v>
      </c>
      <c r="L9" s="38">
        <v>46859.804156675484</v>
      </c>
      <c r="M9" s="38">
        <v>46996.67561222682</v>
      </c>
      <c r="N9" s="38">
        <v>47140.85432944465</v>
      </c>
    </row>
    <row r="10" spans="2:14" ht="15.6" x14ac:dyDescent="0.3">
      <c r="B10" s="35" t="s">
        <v>19</v>
      </c>
      <c r="C10" s="77">
        <v>6.9705272721767297E-3</v>
      </c>
      <c r="D10" s="77">
        <v>1.6003552774670027E-2</v>
      </c>
      <c r="E10" s="77">
        <v>1.3023919178678067E-2</v>
      </c>
      <c r="F10" s="77">
        <v>1.902820539687089E-2</v>
      </c>
      <c r="G10" s="77">
        <v>2.2195850993982136E-2</v>
      </c>
      <c r="H10" s="77">
        <v>1.7044825888017812E-2</v>
      </c>
      <c r="I10" s="77">
        <v>1.7460477441349598E-2</v>
      </c>
      <c r="J10" s="77">
        <v>1.1048426465647632E-2</v>
      </c>
      <c r="K10" s="77">
        <v>8.2501974651487675E-3</v>
      </c>
      <c r="L10" s="77">
        <v>7.4185754776223689E-3</v>
      </c>
      <c r="M10" s="77">
        <v>9.2178666608524473E-3</v>
      </c>
      <c r="N10" s="77">
        <v>1.0427128311836897E-2</v>
      </c>
    </row>
    <row r="11" spans="2:14" ht="10.35" customHeight="1" x14ac:dyDescent="0.3">
      <c r="B11" s="4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2:14" ht="15.6" x14ac:dyDescent="0.3">
      <c r="B12" s="79" t="s">
        <v>20</v>
      </c>
      <c r="C12" s="76"/>
      <c r="D12" s="76"/>
      <c r="E12" s="76"/>
      <c r="F12" s="76"/>
      <c r="G12" s="76" t="s">
        <v>5</v>
      </c>
      <c r="H12" s="76" t="s">
        <v>5</v>
      </c>
      <c r="I12" s="76" t="s">
        <v>5</v>
      </c>
      <c r="J12" s="76" t="s">
        <v>5</v>
      </c>
      <c r="K12" s="76" t="s">
        <v>5</v>
      </c>
      <c r="L12" s="76" t="s">
        <v>5</v>
      </c>
      <c r="M12" s="76" t="s">
        <v>5</v>
      </c>
      <c r="N12" s="76" t="s">
        <v>5</v>
      </c>
    </row>
    <row r="13" spans="2:14" ht="15.6" x14ac:dyDescent="0.3">
      <c r="B13" s="30" t="s">
        <v>21</v>
      </c>
      <c r="C13" s="50">
        <v>83.05</v>
      </c>
      <c r="D13" s="50">
        <v>74.463333333333324</v>
      </c>
      <c r="E13" s="50">
        <v>74.053333333333327</v>
      </c>
      <c r="F13" s="50">
        <v>82.123304347826092</v>
      </c>
      <c r="G13" s="50">
        <v>82.906809999999993</v>
      </c>
      <c r="H13" s="50">
        <v>75.331100000000006</v>
      </c>
      <c r="I13" s="50">
        <v>76.413650000000004</v>
      </c>
      <c r="J13" s="50">
        <v>80.659360000000007</v>
      </c>
      <c r="K13" s="50">
        <v>72.736800000000002</v>
      </c>
      <c r="L13" s="50">
        <v>68.916989999999998</v>
      </c>
      <c r="M13" s="50">
        <v>70.569929999999999</v>
      </c>
      <c r="N13" s="50">
        <v>76.262900000000002</v>
      </c>
    </row>
    <row r="14" spans="2:14" ht="15.6" x14ac:dyDescent="0.3">
      <c r="B14" s="35" t="s">
        <v>19</v>
      </c>
      <c r="C14" s="77">
        <v>8.6662595952547106E-2</v>
      </c>
      <c r="D14" s="77">
        <v>-0.19484591818345653</v>
      </c>
      <c r="E14" s="77">
        <v>-0.32697143203368784</v>
      </c>
      <c r="F14" s="77">
        <v>-0.13612008470325654</v>
      </c>
      <c r="G14" s="77">
        <v>-1.7241420830825804E-3</v>
      </c>
      <c r="H14" s="77">
        <v>1.165361027798939E-2</v>
      </c>
      <c r="I14" s="77">
        <v>3.1873199495858984E-2</v>
      </c>
      <c r="J14" s="77">
        <v>-1.7826174427001629E-2</v>
      </c>
      <c r="K14" s="77">
        <v>-0.12266796901243693</v>
      </c>
      <c r="L14" s="77">
        <v>-8.5145577324637567E-2</v>
      </c>
      <c r="M14" s="77">
        <v>-7.6474818307985637E-2</v>
      </c>
      <c r="N14" s="77">
        <v>-5.4506507366287149E-2</v>
      </c>
    </row>
    <row r="15" spans="2:14" ht="10.35" customHeight="1" x14ac:dyDescent="0.3">
      <c r="B15" s="4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</row>
    <row r="16" spans="2:14" ht="15.6" x14ac:dyDescent="0.3">
      <c r="B16" s="80" t="s">
        <v>6</v>
      </c>
      <c r="C16" s="76" t="s">
        <v>5</v>
      </c>
      <c r="D16" s="76" t="s">
        <v>5</v>
      </c>
      <c r="E16" s="76" t="s">
        <v>5</v>
      </c>
      <c r="F16" s="76" t="s">
        <v>5</v>
      </c>
      <c r="G16" s="76" t="s">
        <v>5</v>
      </c>
      <c r="H16" s="76" t="s">
        <v>5</v>
      </c>
      <c r="I16" s="76" t="s">
        <v>5</v>
      </c>
      <c r="J16" s="76" t="s">
        <v>5</v>
      </c>
      <c r="K16" s="76" t="s">
        <v>5</v>
      </c>
      <c r="L16" s="76" t="s">
        <v>5</v>
      </c>
      <c r="M16" s="76" t="s">
        <v>5</v>
      </c>
      <c r="N16" s="76" t="s">
        <v>5</v>
      </c>
    </row>
    <row r="17" spans="2:14" ht="15.6" x14ac:dyDescent="0.3">
      <c r="B17" s="81" t="s">
        <v>22</v>
      </c>
      <c r="C17" s="50">
        <v>2.9852500000000002</v>
      </c>
      <c r="D17" s="50">
        <v>3.0133066666666668</v>
      </c>
      <c r="E17" s="50">
        <v>3.0335100000000002</v>
      </c>
      <c r="F17" s="50">
        <v>3.0603266666666666</v>
      </c>
      <c r="G17" s="50">
        <v>3.0815290000000002</v>
      </c>
      <c r="H17" s="50">
        <v>3.0960589999999999</v>
      </c>
      <c r="I17" s="50">
        <v>3.117146</v>
      </c>
      <c r="J17" s="50">
        <v>3.1423640000000002</v>
      </c>
      <c r="K17" s="50">
        <v>3.1578590000000002</v>
      </c>
      <c r="L17" s="50">
        <v>3.1641349999999999</v>
      </c>
      <c r="M17" s="50">
        <v>3.177155</v>
      </c>
      <c r="N17" s="50">
        <v>3.2005439999999998</v>
      </c>
    </row>
    <row r="18" spans="2:14" ht="15.6" x14ac:dyDescent="0.3">
      <c r="B18" s="35" t="s">
        <v>19</v>
      </c>
      <c r="C18" s="77">
        <v>7.1108214131942793E-2</v>
      </c>
      <c r="D18" s="77">
        <v>5.7695210259734564E-2</v>
      </c>
      <c r="E18" s="77">
        <v>4.0527917110199096E-2</v>
      </c>
      <c r="F18" s="77">
        <v>3.5658729344028695E-2</v>
      </c>
      <c r="G18" s="77">
        <v>3.2251570220249492E-2</v>
      </c>
      <c r="H18" s="77">
        <v>2.7462300551332142E-2</v>
      </c>
      <c r="I18" s="77">
        <v>2.757070192615152E-2</v>
      </c>
      <c r="J18" s="77">
        <v>2.6806724336617682E-2</v>
      </c>
      <c r="K18" s="77">
        <v>2.4770170911907696E-2</v>
      </c>
      <c r="L18" s="77">
        <v>2.1987953071953781E-2</v>
      </c>
      <c r="M18" s="77">
        <v>1.9251263816324249E-2</v>
      </c>
      <c r="N18" s="77">
        <v>1.8514723310221193E-2</v>
      </c>
    </row>
    <row r="19" spans="2:14" x14ac:dyDescent="0.3">
      <c r="B19" s="24" t="s">
        <v>55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spans="2:14" x14ac:dyDescent="0.3">
      <c r="C20" s="1"/>
      <c r="D20" s="1"/>
      <c r="E20" s="1"/>
      <c r="F20" s="1"/>
    </row>
    <row r="22" spans="2:14" x14ac:dyDescent="0.3">
      <c r="C22" s="3"/>
      <c r="D22" s="3"/>
    </row>
  </sheetData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B1:H59"/>
  <sheetViews>
    <sheetView showGridLines="0" zoomScale="70" zoomScaleNormal="70" workbookViewId="0">
      <pane ySplit="10" topLeftCell="A22" activePane="bottomLeft" state="frozen"/>
      <selection pane="bottomLeft" activeCell="I1" sqref="I1"/>
    </sheetView>
  </sheetViews>
  <sheetFormatPr defaultColWidth="9.109375" defaultRowHeight="14.4" x14ac:dyDescent="0.3"/>
  <cols>
    <col min="1" max="1" width="9.109375" style="4"/>
    <col min="2" max="2" width="18.44140625" style="7" customWidth="1"/>
    <col min="3" max="3" width="21.5546875" style="7" customWidth="1"/>
    <col min="4" max="4" width="26.109375" style="7" customWidth="1"/>
    <col min="5" max="5" width="19.109375" style="7" customWidth="1"/>
    <col min="6" max="6" width="21.44140625" style="7" customWidth="1"/>
    <col min="7" max="7" width="11.44140625" style="7" bestFit="1" customWidth="1"/>
    <col min="8" max="8" width="9.109375" style="7"/>
    <col min="9" max="16384" width="9.109375" style="4"/>
  </cols>
  <sheetData>
    <row r="1" spans="2:8" ht="18" x14ac:dyDescent="0.35">
      <c r="B1" s="5" t="s">
        <v>23</v>
      </c>
      <c r="C1" s="6"/>
      <c r="D1" s="6"/>
      <c r="E1" s="6"/>
      <c r="F1" s="6"/>
    </row>
    <row r="2" spans="2:8" x14ac:dyDescent="0.3">
      <c r="C2" s="6"/>
      <c r="D2" s="6"/>
      <c r="E2" s="6"/>
      <c r="F2" s="6"/>
    </row>
    <row r="3" spans="2:8" ht="21" x14ac:dyDescent="0.3">
      <c r="B3" s="8" t="s">
        <v>24</v>
      </c>
      <c r="C3" s="8"/>
      <c r="D3" s="8"/>
      <c r="E3" s="8"/>
      <c r="F3" s="8"/>
    </row>
    <row r="4" spans="2:8" s="2" customFormat="1" ht="9.75" customHeight="1" x14ac:dyDescent="0.3">
      <c r="B4" s="19"/>
      <c r="C4" s="17"/>
      <c r="D4" s="17"/>
      <c r="E4" s="14"/>
      <c r="F4" s="14"/>
      <c r="G4" s="14"/>
    </row>
    <row r="5" spans="2:8" s="2" customFormat="1" ht="9.75" customHeight="1" x14ac:dyDescent="0.3">
      <c r="B5" s="19"/>
      <c r="C5" s="17"/>
      <c r="D5" s="17"/>
      <c r="E5" s="14"/>
      <c r="F5" s="14"/>
      <c r="G5" s="14"/>
    </row>
    <row r="6" spans="2:8" ht="15.6" x14ac:dyDescent="0.3">
      <c r="B6" s="35"/>
      <c r="C6" s="62"/>
      <c r="D6" s="63"/>
      <c r="E6" s="64"/>
      <c r="F6" s="65"/>
      <c r="G6" s="34"/>
      <c r="H6" s="92"/>
    </row>
    <row r="7" spans="2:8" ht="46.95" customHeight="1" x14ac:dyDescent="0.3">
      <c r="B7" s="86"/>
      <c r="C7" s="68" t="s">
        <v>25</v>
      </c>
      <c r="D7" s="68" t="s">
        <v>26</v>
      </c>
      <c r="E7" s="68" t="s">
        <v>27</v>
      </c>
      <c r="F7" s="69" t="s">
        <v>28</v>
      </c>
      <c r="G7" s="34"/>
      <c r="H7" s="28"/>
    </row>
    <row r="8" spans="2:8" s="91" customFormat="1" ht="16.2" customHeight="1" x14ac:dyDescent="0.3">
      <c r="B8" s="87" t="s">
        <v>29</v>
      </c>
      <c r="C8" s="88" t="s">
        <v>51</v>
      </c>
      <c r="D8" s="88" t="s">
        <v>52</v>
      </c>
      <c r="E8" s="89" t="s">
        <v>30</v>
      </c>
      <c r="F8" s="89" t="s">
        <v>21</v>
      </c>
      <c r="G8" s="90"/>
      <c r="H8" s="28"/>
    </row>
    <row r="9" spans="2:8" ht="14.1" customHeight="1" x14ac:dyDescent="0.3">
      <c r="B9" s="26" t="s">
        <v>0</v>
      </c>
      <c r="C9" s="66"/>
      <c r="D9" s="66"/>
      <c r="E9" s="66"/>
      <c r="F9" s="66"/>
      <c r="G9" s="34"/>
      <c r="H9" s="34"/>
    </row>
    <row r="10" spans="2:8" ht="15" customHeight="1" x14ac:dyDescent="0.3">
      <c r="B10" s="29">
        <v>2010</v>
      </c>
      <c r="C10" s="39">
        <v>16675.223000000002</v>
      </c>
      <c r="D10" s="39">
        <v>36370.475082355333</v>
      </c>
      <c r="E10" s="51">
        <v>2.1740891666666684</v>
      </c>
      <c r="F10" s="51">
        <v>74.609166666666695</v>
      </c>
      <c r="G10" s="34"/>
      <c r="H10" s="34"/>
    </row>
    <row r="11" spans="2:8" ht="15" customHeight="1" x14ac:dyDescent="0.3">
      <c r="B11" s="30">
        <v>2011</v>
      </c>
      <c r="C11" s="38">
        <v>16986.980749999999</v>
      </c>
      <c r="D11" s="38">
        <v>36865.353554357243</v>
      </c>
      <c r="E11" s="50">
        <v>2.2308591666666659</v>
      </c>
      <c r="F11" s="50">
        <v>96.003333333333401</v>
      </c>
      <c r="G11" s="34"/>
      <c r="H11" s="34"/>
    </row>
    <row r="12" spans="2:8" ht="15" customHeight="1" x14ac:dyDescent="0.3">
      <c r="B12" s="29">
        <v>2012</v>
      </c>
      <c r="C12" s="39">
        <v>17375.941999999999</v>
      </c>
      <c r="D12" s="39">
        <v>37047.582408323695</v>
      </c>
      <c r="E12" s="51">
        <v>2.2850558333333342</v>
      </c>
      <c r="F12" s="51">
        <v>102.805833333333</v>
      </c>
      <c r="G12" s="34"/>
      <c r="H12" s="34"/>
    </row>
    <row r="13" spans="2:8" ht="15" customHeight="1" x14ac:dyDescent="0.3">
      <c r="B13" s="30">
        <v>2013</v>
      </c>
      <c r="C13" s="38">
        <v>17680.593250000002</v>
      </c>
      <c r="D13" s="38">
        <v>37353.84647775445</v>
      </c>
      <c r="E13" s="50">
        <v>2.3225341666666659</v>
      </c>
      <c r="F13" s="50">
        <v>100.78416666666701</v>
      </c>
      <c r="G13" s="34"/>
      <c r="H13" s="34"/>
    </row>
    <row r="14" spans="2:8" ht="15" customHeight="1" x14ac:dyDescent="0.3">
      <c r="B14" s="29">
        <v>2014</v>
      </c>
      <c r="C14" s="39">
        <v>18140.74325</v>
      </c>
      <c r="D14" s="39">
        <v>37999.84791068358</v>
      </c>
      <c r="E14" s="51">
        <v>2.3603358333333335</v>
      </c>
      <c r="F14" s="51">
        <v>97.786666666666704</v>
      </c>
      <c r="G14" s="34"/>
      <c r="H14" s="34"/>
    </row>
    <row r="15" spans="2:8" ht="15" customHeight="1" x14ac:dyDescent="0.3">
      <c r="B15" s="30">
        <v>2015</v>
      </c>
      <c r="C15" s="38">
        <v>18701.578249999999</v>
      </c>
      <c r="D15" s="38">
        <v>39071.339092902424</v>
      </c>
      <c r="E15" s="50">
        <v>2.367645833333333</v>
      </c>
      <c r="F15" s="50">
        <v>56.690833333333401</v>
      </c>
      <c r="G15" s="34"/>
      <c r="H15" s="34"/>
    </row>
    <row r="16" spans="2:8" ht="15" customHeight="1" x14ac:dyDescent="0.3">
      <c r="B16" s="29">
        <v>2016</v>
      </c>
      <c r="C16" s="39">
        <v>19038.635750000001</v>
      </c>
      <c r="D16" s="39">
        <v>39734.674403475728</v>
      </c>
      <c r="E16" s="51">
        <v>2.38931</v>
      </c>
      <c r="F16" s="51">
        <v>39.1175</v>
      </c>
      <c r="G16" s="34"/>
      <c r="H16" s="34"/>
    </row>
    <row r="17" spans="2:8" ht="15" customHeight="1" x14ac:dyDescent="0.3">
      <c r="B17" s="30">
        <v>2017</v>
      </c>
      <c r="C17" s="38">
        <v>19467.602500000001</v>
      </c>
      <c r="D17" s="38">
        <v>40435.03668840685</v>
      </c>
      <c r="E17" s="50">
        <v>2.4384508333333339</v>
      </c>
      <c r="F17" s="50">
        <v>48.1591666666667</v>
      </c>
      <c r="G17" s="34"/>
      <c r="H17" s="34"/>
    </row>
    <row r="18" spans="2:8" ht="15" customHeight="1" x14ac:dyDescent="0.3">
      <c r="B18" s="29">
        <v>2018</v>
      </c>
      <c r="C18" s="39">
        <v>20088.264749999998</v>
      </c>
      <c r="D18" s="39">
        <v>41388.411483856355</v>
      </c>
      <c r="E18" s="51">
        <v>2.4973133333333335</v>
      </c>
      <c r="F18" s="51">
        <v>63.7233333333334</v>
      </c>
      <c r="G18" s="34"/>
      <c r="H18" s="34"/>
    </row>
    <row r="19" spans="2:8" ht="15" customHeight="1" x14ac:dyDescent="0.3">
      <c r="B19" s="30">
        <v>2019</v>
      </c>
      <c r="C19" s="38">
        <v>20530.53325</v>
      </c>
      <c r="D19" s="38">
        <v>41921.211050772094</v>
      </c>
      <c r="E19" s="50">
        <v>2.543575000000001</v>
      </c>
      <c r="F19" s="50">
        <v>59.765833333333298</v>
      </c>
      <c r="G19" s="34"/>
      <c r="H19" s="34"/>
    </row>
    <row r="20" spans="2:8" ht="15" customHeight="1" x14ac:dyDescent="0.3">
      <c r="B20" s="94">
        <v>2020</v>
      </c>
      <c r="C20" s="95">
        <v>20290.813999999998</v>
      </c>
      <c r="D20" s="95">
        <v>41020.76752154003</v>
      </c>
      <c r="E20" s="96">
        <v>2.5806133333333343</v>
      </c>
      <c r="F20" s="96">
        <v>43.151666666666699</v>
      </c>
      <c r="G20" s="34"/>
      <c r="H20" s="34"/>
    </row>
    <row r="21" spans="2:8" ht="15" customHeight="1" x14ac:dyDescent="0.3">
      <c r="B21" s="30">
        <v>2021</v>
      </c>
      <c r="C21" s="38">
        <v>21126.824000000001</v>
      </c>
      <c r="D21" s="38">
        <v>43536.866813727473</v>
      </c>
      <c r="E21" s="50">
        <v>2.665559166666668</v>
      </c>
      <c r="F21" s="50">
        <v>58.910833333333301</v>
      </c>
      <c r="G21" s="34"/>
      <c r="H21" s="34"/>
    </row>
    <row r="22" spans="2:8" ht="15" customHeight="1" x14ac:dyDescent="0.3">
      <c r="B22" s="29">
        <v>2022</v>
      </c>
      <c r="C22" s="39">
        <v>21786.441750000002</v>
      </c>
      <c r="D22" s="39">
        <v>45130.447731094217</v>
      </c>
      <c r="E22" s="51">
        <v>2.8765791666666676</v>
      </c>
      <c r="F22" s="51">
        <v>93.500833333333404</v>
      </c>
      <c r="G22" s="34"/>
      <c r="H22" s="34"/>
    </row>
    <row r="23" spans="2:8" ht="15" customHeight="1" x14ac:dyDescent="0.3">
      <c r="B23" s="30" t="s">
        <v>1</v>
      </c>
      <c r="C23" s="38">
        <v>22204.806750003201</v>
      </c>
      <c r="D23" s="38">
        <v>45751.802547841304</v>
      </c>
      <c r="E23" s="50">
        <v>3.0230983333333334</v>
      </c>
      <c r="F23" s="50">
        <v>78.422492753623203</v>
      </c>
      <c r="G23" s="34"/>
      <c r="H23" s="34"/>
    </row>
    <row r="24" spans="2:8" ht="10.199999999999999" customHeight="1" x14ac:dyDescent="0.3">
      <c r="B24" s="53"/>
      <c r="C24" s="40"/>
      <c r="D24" s="40"/>
      <c r="E24" s="52"/>
      <c r="F24" s="52"/>
      <c r="G24" s="34"/>
      <c r="H24" s="34"/>
    </row>
    <row r="25" spans="2:8" ht="15" customHeight="1" x14ac:dyDescent="0.3">
      <c r="B25" s="26" t="s">
        <v>31</v>
      </c>
      <c r="C25" s="39"/>
      <c r="D25" s="39"/>
      <c r="E25" s="51"/>
      <c r="F25" s="51"/>
      <c r="G25" s="34"/>
      <c r="H25" s="34"/>
    </row>
    <row r="26" spans="2:8" ht="15" customHeight="1" x14ac:dyDescent="0.3">
      <c r="B26" s="98">
        <v>2024</v>
      </c>
      <c r="C26" s="99">
        <v>22608.702499999999</v>
      </c>
      <c r="D26" s="99">
        <v>46525.384253419819</v>
      </c>
      <c r="E26" s="100">
        <v>3.1092745000000108</v>
      </c>
      <c r="F26" s="100">
        <v>78.827730000000003</v>
      </c>
      <c r="G26" s="34"/>
      <c r="H26" s="34"/>
    </row>
    <row r="27" spans="2:8" ht="10.35" customHeight="1" x14ac:dyDescent="0.25">
      <c r="B27" s="4"/>
      <c r="C27" s="4"/>
      <c r="D27" s="4"/>
      <c r="E27" s="4"/>
      <c r="F27" s="4"/>
      <c r="G27" s="4"/>
      <c r="H27" s="4"/>
    </row>
    <row r="28" spans="2:8" ht="15" customHeight="1" x14ac:dyDescent="0.3">
      <c r="B28" s="30">
        <v>2025</v>
      </c>
      <c r="C28" s="38">
        <v>22875.337500000001</v>
      </c>
      <c r="D28" s="38">
        <v>46936.27828575993</v>
      </c>
      <c r="E28" s="50">
        <v>3.1749232500000146</v>
      </c>
      <c r="F28" s="50">
        <v>72.121655000000004</v>
      </c>
      <c r="G28" s="34"/>
      <c r="H28" s="34"/>
    </row>
    <row r="29" spans="2:8" ht="15" customHeight="1" x14ac:dyDescent="0.3">
      <c r="B29" s="29">
        <v>2026</v>
      </c>
      <c r="C29" s="39">
        <v>23260.782500000001</v>
      </c>
      <c r="D29" s="39">
        <v>47510.866445907996</v>
      </c>
      <c r="E29" s="51">
        <v>3.2502627499999912</v>
      </c>
      <c r="F29" s="51">
        <v>79.91919</v>
      </c>
      <c r="G29" s="34"/>
      <c r="H29" s="34"/>
    </row>
    <row r="30" spans="2:8" ht="15" customHeight="1" x14ac:dyDescent="0.3">
      <c r="B30" s="30">
        <v>2027</v>
      </c>
      <c r="C30" s="38">
        <v>23648.165000000001</v>
      </c>
      <c r="D30" s="38">
        <v>48116.870503070444</v>
      </c>
      <c r="E30" s="50">
        <v>3.3246452500000077</v>
      </c>
      <c r="F30" s="50">
        <v>84.089837500000002</v>
      </c>
      <c r="G30" s="34"/>
      <c r="H30" s="34"/>
    </row>
    <row r="31" spans="2:8" ht="15" customHeight="1" x14ac:dyDescent="0.3">
      <c r="B31" s="29">
        <v>2028</v>
      </c>
      <c r="C31" s="39">
        <v>24036.557499999999</v>
      </c>
      <c r="D31" s="39">
        <v>48711.232170627947</v>
      </c>
      <c r="E31" s="51">
        <v>3.3972467500000132</v>
      </c>
      <c r="F31" s="51">
        <v>85.661289999999994</v>
      </c>
      <c r="G31" s="34"/>
      <c r="H31" s="34"/>
    </row>
    <row r="32" spans="2:8" ht="15" customHeight="1" x14ac:dyDescent="0.3">
      <c r="B32" s="30">
        <v>2029</v>
      </c>
      <c r="C32" s="38">
        <v>24412.3825</v>
      </c>
      <c r="D32" s="38">
        <v>49318.520434700273</v>
      </c>
      <c r="E32" s="50">
        <v>3.4714377499999962</v>
      </c>
      <c r="F32" s="50">
        <v>86.982500000000002</v>
      </c>
      <c r="G32" s="34"/>
      <c r="H32" s="34"/>
    </row>
    <row r="33" spans="2:8" ht="10.35" customHeight="1" x14ac:dyDescent="0.25">
      <c r="B33" s="4"/>
      <c r="C33" s="4"/>
      <c r="D33" s="4"/>
      <c r="E33" s="4"/>
      <c r="F33" s="4"/>
      <c r="G33" s="4"/>
      <c r="H33" s="4"/>
    </row>
    <row r="34" spans="2:8" ht="15" customHeight="1" x14ac:dyDescent="0.3">
      <c r="B34" s="29">
        <v>2030</v>
      </c>
      <c r="C34" s="39">
        <v>24802.1525</v>
      </c>
      <c r="D34" s="39">
        <v>49964.533971671219</v>
      </c>
      <c r="E34" s="51">
        <v>3.5465397500000062</v>
      </c>
      <c r="F34" s="51">
        <v>88.632607500000006</v>
      </c>
      <c r="G34" s="34"/>
      <c r="H34" s="34"/>
    </row>
    <row r="35" spans="2:8" ht="15" customHeight="1" x14ac:dyDescent="0.3">
      <c r="B35" s="30">
        <v>2031</v>
      </c>
      <c r="C35" s="38">
        <v>25186.1675</v>
      </c>
      <c r="D35" s="38">
        <v>50706.462312134499</v>
      </c>
      <c r="E35" s="50">
        <v>3.6235795000000057</v>
      </c>
      <c r="F35" s="50">
        <v>90.554932500000007</v>
      </c>
      <c r="G35" s="34"/>
      <c r="H35" s="34"/>
    </row>
    <row r="36" spans="2:8" ht="15" customHeight="1" x14ac:dyDescent="0.3">
      <c r="B36" s="29">
        <v>2032</v>
      </c>
      <c r="C36" s="39">
        <v>25596.012500000001</v>
      </c>
      <c r="D36" s="39">
        <v>51522.153950885076</v>
      </c>
      <c r="E36" s="51">
        <v>3.7031037500000146</v>
      </c>
      <c r="F36" s="51">
        <v>92.647705000000002</v>
      </c>
      <c r="G36" s="34"/>
      <c r="H36" s="34"/>
    </row>
    <row r="37" spans="2:8" ht="15" customHeight="1" x14ac:dyDescent="0.3">
      <c r="B37" s="30">
        <v>2033</v>
      </c>
      <c r="C37" s="38">
        <v>26040.55</v>
      </c>
      <c r="D37" s="38">
        <v>52469.038132082882</v>
      </c>
      <c r="E37" s="50">
        <v>3.7834344999999945</v>
      </c>
      <c r="F37" s="50">
        <v>94.664495000000002</v>
      </c>
      <c r="G37" s="34"/>
      <c r="H37" s="34"/>
    </row>
    <row r="38" spans="2:8" ht="15" customHeight="1" x14ac:dyDescent="0.3">
      <c r="B38" s="29">
        <v>2034</v>
      </c>
      <c r="C38" s="39">
        <v>26498.7225</v>
      </c>
      <c r="D38" s="39">
        <v>53463.133746917636</v>
      </c>
      <c r="E38" s="51">
        <v>3.8650622499999971</v>
      </c>
      <c r="F38" s="51">
        <v>96.289697690807401</v>
      </c>
      <c r="G38" s="34"/>
      <c r="H38" s="34"/>
    </row>
    <row r="39" spans="2:8" ht="11.4" customHeight="1" x14ac:dyDescent="0.3">
      <c r="B39" s="31"/>
      <c r="C39" s="40"/>
      <c r="D39" s="40"/>
      <c r="E39" s="52"/>
      <c r="F39" s="52"/>
      <c r="G39" s="34"/>
      <c r="H39" s="34"/>
    </row>
    <row r="40" spans="2:8" ht="15" customHeight="1" x14ac:dyDescent="0.3">
      <c r="B40" s="30">
        <v>2035</v>
      </c>
      <c r="C40" s="38">
        <v>26949.2425</v>
      </c>
      <c r="D40" s="38">
        <v>54422.910061229515</v>
      </c>
      <c r="E40" s="50">
        <v>3.9476379999999969</v>
      </c>
      <c r="F40" s="50">
        <v>97.389637921451794</v>
      </c>
      <c r="G40" s="34"/>
      <c r="H40" s="34"/>
    </row>
    <row r="41" spans="2:8" ht="15" customHeight="1" x14ac:dyDescent="0.3">
      <c r="B41" s="29">
        <v>2036</v>
      </c>
      <c r="C41" s="39">
        <v>27397.5075</v>
      </c>
      <c r="D41" s="39">
        <v>55398.372047298224</v>
      </c>
      <c r="E41" s="51">
        <v>4.0292787500000049</v>
      </c>
      <c r="F41" s="51">
        <v>98.432083140040206</v>
      </c>
      <c r="G41" s="34"/>
      <c r="H41" s="34"/>
    </row>
    <row r="42" spans="2:8" ht="15" customHeight="1" x14ac:dyDescent="0.3">
      <c r="B42" s="30">
        <v>2037</v>
      </c>
      <c r="C42" s="38">
        <v>27841.16</v>
      </c>
      <c r="D42" s="38">
        <v>56395.718623113091</v>
      </c>
      <c r="E42" s="50">
        <v>4.1113234999999984</v>
      </c>
      <c r="F42" s="50">
        <v>99.423808347993301</v>
      </c>
      <c r="G42" s="34"/>
      <c r="H42" s="34"/>
    </row>
    <row r="43" spans="2:8" ht="15" customHeight="1" x14ac:dyDescent="0.3">
      <c r="B43" s="29">
        <v>2038</v>
      </c>
      <c r="C43" s="39">
        <v>28303.8475</v>
      </c>
      <c r="D43" s="39">
        <v>57385.225723885422</v>
      </c>
      <c r="E43" s="51">
        <v>4.1967462500000066</v>
      </c>
      <c r="F43" s="51">
        <v>100.423171057548</v>
      </c>
      <c r="G43" s="34"/>
      <c r="H43" s="34"/>
    </row>
    <row r="44" spans="2:8" ht="15" customHeight="1" x14ac:dyDescent="0.3">
      <c r="B44" s="30">
        <v>2039</v>
      </c>
      <c r="C44" s="38">
        <v>28774.232499999998</v>
      </c>
      <c r="D44" s="38">
        <v>58364.10824388334</v>
      </c>
      <c r="E44" s="50">
        <v>4.2835297500000058</v>
      </c>
      <c r="F44" s="50">
        <v>101.437946270334</v>
      </c>
      <c r="G44" s="34"/>
      <c r="H44" s="34"/>
    </row>
    <row r="45" spans="2:8" ht="10.35" customHeight="1" x14ac:dyDescent="0.25">
      <c r="B45" s="4"/>
      <c r="C45" s="4"/>
      <c r="D45" s="4"/>
      <c r="E45" s="4"/>
      <c r="F45" s="4"/>
      <c r="G45" s="4"/>
      <c r="H45" s="4"/>
    </row>
    <row r="46" spans="2:8" ht="15" customHeight="1" x14ac:dyDescent="0.3">
      <c r="B46" s="29">
        <v>2040</v>
      </c>
      <c r="C46" s="39">
        <v>27141.4587158422</v>
      </c>
      <c r="D46" s="39">
        <v>57562.970590907578</v>
      </c>
      <c r="E46" s="51">
        <v>4.3466693612715428</v>
      </c>
      <c r="F46" s="51">
        <v>106.31394397229801</v>
      </c>
      <c r="G46" s="34"/>
      <c r="H46" s="34"/>
    </row>
    <row r="47" spans="2:8" ht="15" customHeight="1" x14ac:dyDescent="0.3">
      <c r="B47" s="30">
        <v>2041</v>
      </c>
      <c r="C47" s="38">
        <v>29747.654999999999</v>
      </c>
      <c r="D47" s="38">
        <v>60299.922653756774</v>
      </c>
      <c r="E47" s="50">
        <v>4.46686750000001</v>
      </c>
      <c r="F47" s="50">
        <v>103.74662175443601</v>
      </c>
      <c r="G47" s="34"/>
      <c r="H47" s="34"/>
    </row>
    <row r="48" spans="2:8" ht="15" customHeight="1" x14ac:dyDescent="0.3">
      <c r="B48" s="29">
        <v>2042</v>
      </c>
      <c r="C48" s="39">
        <v>30264.705000000002</v>
      </c>
      <c r="D48" s="39">
        <v>61291.4931137483</v>
      </c>
      <c r="E48" s="51">
        <v>4.5641760000000051</v>
      </c>
      <c r="F48" s="51">
        <v>104.865946989145</v>
      </c>
      <c r="G48" s="34"/>
      <c r="H48" s="34"/>
    </row>
    <row r="49" spans="2:8" ht="15" customHeight="1" x14ac:dyDescent="0.3">
      <c r="B49" s="30">
        <v>2043</v>
      </c>
      <c r="C49" s="38">
        <v>30784.5275</v>
      </c>
      <c r="D49" s="38">
        <v>62323.610124119652</v>
      </c>
      <c r="E49" s="50">
        <v>4.6630534999999993</v>
      </c>
      <c r="F49" s="50">
        <v>106.004272227838</v>
      </c>
      <c r="G49" s="34"/>
      <c r="H49" s="34"/>
    </row>
    <row r="50" spans="2:8" ht="15" customHeight="1" x14ac:dyDescent="0.3">
      <c r="B50" s="29">
        <v>2044</v>
      </c>
      <c r="C50" s="39">
        <v>31308.46</v>
      </c>
      <c r="D50" s="39">
        <v>63380.329660514799</v>
      </c>
      <c r="E50" s="51">
        <v>4.765973499999987</v>
      </c>
      <c r="F50" s="51">
        <v>107.282247495815</v>
      </c>
      <c r="G50" s="34"/>
      <c r="H50" s="34"/>
    </row>
    <row r="51" spans="2:8" ht="10.35" customHeight="1" x14ac:dyDescent="0.3">
      <c r="B51" s="31"/>
      <c r="C51" s="48"/>
      <c r="D51" s="48"/>
      <c r="E51" s="52"/>
      <c r="F51" s="52"/>
      <c r="G51" s="34"/>
      <c r="H51" s="34"/>
    </row>
    <row r="52" spans="2:8" ht="15.6" x14ac:dyDescent="0.3">
      <c r="B52" s="83" t="s">
        <v>32</v>
      </c>
      <c r="C52" s="49"/>
      <c r="D52" s="49"/>
      <c r="E52" s="51"/>
      <c r="F52" s="51"/>
      <c r="G52" s="34"/>
      <c r="H52" s="34"/>
    </row>
    <row r="53" spans="2:8" ht="15" customHeight="1" x14ac:dyDescent="0.3">
      <c r="B53" s="29" t="s">
        <v>33</v>
      </c>
      <c r="C53" s="32">
        <f>RATE(2023-2010,,-C10,C23)</f>
        <v>2.2274044960955232E-2</v>
      </c>
      <c r="D53" s="32">
        <f>RATE(2023-2010,,-D10,D23)</f>
        <v>1.7808550515942989E-2</v>
      </c>
      <c r="E53" s="32">
        <f>RATE(2023-2010,,-E10,E23)</f>
        <v>2.5683704002875993E-2</v>
      </c>
      <c r="F53" s="32">
        <f>RATE(2023-2010,,-F10,F23)</f>
        <v>3.8417766508107181E-3</v>
      </c>
      <c r="G53" s="34"/>
      <c r="H53" s="34"/>
    </row>
    <row r="54" spans="2:8" ht="15" customHeight="1" x14ac:dyDescent="0.3">
      <c r="B54" s="30" t="s">
        <v>2</v>
      </c>
      <c r="C54" s="33">
        <f>RATE(2024-2023,,-C23,C26)</f>
        <v>1.8189563842826169E-2</v>
      </c>
      <c r="D54" s="33">
        <f>RATE(2024-2023,,-D23,D26)</f>
        <v>1.6908223556210751E-2</v>
      </c>
      <c r="E54" s="33">
        <f>RATE(2024-2023,,-E23,E26)</f>
        <v>2.8505909224480094E-2</v>
      </c>
      <c r="F54" s="33">
        <f>RATE(2024-2023,,-F23,F26)</f>
        <v>5.1673599263151095E-3</v>
      </c>
      <c r="G54" s="34"/>
      <c r="H54" s="34"/>
    </row>
    <row r="55" spans="2:8" ht="15" customHeight="1" x14ac:dyDescent="0.3">
      <c r="B55" s="29" t="s">
        <v>3</v>
      </c>
      <c r="C55" s="32">
        <f>RATE(2034-2024,,-C26,C38)</f>
        <v>1.6002858437642799E-2</v>
      </c>
      <c r="D55" s="32">
        <f>RATE(2034-2024,,-D26,D38)</f>
        <v>1.3996472733142508E-2</v>
      </c>
      <c r="E55" s="32">
        <f>RATE(2034-2024,,-E26,E38)</f>
        <v>2.1997286691845065E-2</v>
      </c>
      <c r="F55" s="32">
        <f>RATE(2034-2024,,-F26,F38)</f>
        <v>2.0211184323026724E-2</v>
      </c>
      <c r="G55" s="34"/>
      <c r="H55" s="34"/>
    </row>
    <row r="56" spans="2:8" ht="15" customHeight="1" x14ac:dyDescent="0.3">
      <c r="B56" s="30" t="s">
        <v>4</v>
      </c>
      <c r="C56" s="33">
        <f>RATE(2044-2024,,-C26,C50)</f>
        <v>1.6410875576639797E-2</v>
      </c>
      <c r="D56" s="33">
        <f>RATE(2044-2024,,-D26,D50)</f>
        <v>1.5577864073679058E-2</v>
      </c>
      <c r="E56" s="33">
        <f>RATE(2044-2024,,-E26,E50)</f>
        <v>2.1585283165477455E-2</v>
      </c>
      <c r="F56" s="33">
        <f>RATE(2044-2024,,-F26,F50)</f>
        <v>1.5529262525616769E-2</v>
      </c>
      <c r="G56" s="34"/>
      <c r="H56" s="34"/>
    </row>
    <row r="57" spans="2:8" ht="15.6" x14ac:dyDescent="0.3">
      <c r="B57" s="24" t="s">
        <v>55</v>
      </c>
      <c r="C57" s="22"/>
      <c r="D57" s="22"/>
      <c r="E57" s="22"/>
      <c r="F57" s="22"/>
      <c r="G57" s="34"/>
      <c r="H57" s="34"/>
    </row>
    <row r="58" spans="2:8" ht="15.6" x14ac:dyDescent="0.3">
      <c r="G58" s="34"/>
      <c r="H58" s="34"/>
    </row>
    <row r="59" spans="2:8" ht="15.6" x14ac:dyDescent="0.3">
      <c r="G59" s="34"/>
      <c r="H59" s="34"/>
    </row>
  </sheetData>
  <printOptions horizontalCentered="1"/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B1:J59"/>
  <sheetViews>
    <sheetView showGridLines="0" zoomScale="70" zoomScaleNormal="70" workbookViewId="0">
      <pane ySplit="10" topLeftCell="A22" activePane="bottomLeft" state="frozen"/>
      <selection pane="bottomLeft" activeCell="K1" sqref="K1"/>
    </sheetView>
  </sheetViews>
  <sheetFormatPr defaultColWidth="9.109375" defaultRowHeight="13.8" x14ac:dyDescent="0.3"/>
  <cols>
    <col min="1" max="1" width="9.109375" style="2"/>
    <col min="2" max="3" width="17.5546875" style="9" customWidth="1"/>
    <col min="4" max="4" width="15.88671875" style="9" customWidth="1"/>
    <col min="5" max="5" width="17.5546875" style="9" customWidth="1"/>
    <col min="6" max="6" width="23.88671875" style="9" customWidth="1"/>
    <col min="7" max="7" width="14.5546875" style="9" customWidth="1"/>
    <col min="8" max="8" width="9.109375" style="9" customWidth="1"/>
    <col min="9" max="9" width="9.109375" style="9"/>
    <col min="10" max="16384" width="9.109375" style="2"/>
  </cols>
  <sheetData>
    <row r="1" spans="2:10" ht="18" x14ac:dyDescent="0.35">
      <c r="B1" s="13" t="s">
        <v>34</v>
      </c>
      <c r="C1" s="13"/>
      <c r="D1" s="14"/>
      <c r="E1" s="14"/>
      <c r="F1" s="14"/>
      <c r="G1" s="14"/>
    </row>
    <row r="2" spans="2:10" ht="7.2" customHeight="1" x14ac:dyDescent="0.3">
      <c r="B2" s="14"/>
      <c r="C2" s="14"/>
      <c r="D2" s="15"/>
      <c r="E2" s="14"/>
      <c r="F2" s="14"/>
      <c r="G2" s="14"/>
      <c r="J2" s="102"/>
    </row>
    <row r="3" spans="2:10" ht="21" x14ac:dyDescent="0.4">
      <c r="B3" s="18" t="s">
        <v>35</v>
      </c>
      <c r="C3" s="18"/>
      <c r="D3" s="18"/>
      <c r="E3" s="18"/>
      <c r="F3" s="18"/>
      <c r="G3" s="18"/>
    </row>
    <row r="4" spans="2:10" ht="7.2" customHeight="1" x14ac:dyDescent="0.3">
      <c r="B4" s="19"/>
      <c r="C4" s="17"/>
      <c r="D4" s="17"/>
      <c r="E4" s="14"/>
      <c r="F4" s="14"/>
      <c r="G4" s="14"/>
    </row>
    <row r="5" spans="2:10" ht="7.2" customHeight="1" x14ac:dyDescent="0.3">
      <c r="B5" s="19"/>
      <c r="C5" s="17"/>
      <c r="D5" s="17"/>
      <c r="E5" s="14"/>
      <c r="F5" s="14"/>
      <c r="G5" s="14"/>
    </row>
    <row r="6" spans="2:10" ht="15.6" x14ac:dyDescent="0.3">
      <c r="B6" s="59"/>
      <c r="C6" s="84" t="s">
        <v>36</v>
      </c>
      <c r="D6" s="84"/>
      <c r="E6" s="84"/>
      <c r="F6" s="84"/>
      <c r="G6" s="84"/>
      <c r="H6" s="54"/>
      <c r="I6" s="54"/>
    </row>
    <row r="7" spans="2:10" ht="19.350000000000001" customHeight="1" x14ac:dyDescent="0.3">
      <c r="B7" s="59"/>
      <c r="C7" s="85" t="s">
        <v>53</v>
      </c>
      <c r="D7" s="84"/>
      <c r="E7" s="84"/>
      <c r="F7" s="84"/>
      <c r="G7" s="84"/>
      <c r="H7" s="54"/>
      <c r="I7" s="54"/>
    </row>
    <row r="8" spans="2:10" ht="64.2" customHeight="1" x14ac:dyDescent="0.3">
      <c r="B8" s="55" t="s">
        <v>37</v>
      </c>
      <c r="C8" s="61" t="s">
        <v>38</v>
      </c>
      <c r="D8" s="58" t="s">
        <v>39</v>
      </c>
      <c r="E8" s="58" t="s">
        <v>40</v>
      </c>
      <c r="F8" s="58" t="s">
        <v>41</v>
      </c>
      <c r="G8" s="93" t="s">
        <v>42</v>
      </c>
      <c r="H8" s="54"/>
      <c r="I8" s="54"/>
    </row>
    <row r="9" spans="2:10" ht="15" customHeight="1" x14ac:dyDescent="0.3">
      <c r="B9" s="26" t="s">
        <v>0</v>
      </c>
      <c r="C9" s="60"/>
      <c r="D9" s="60"/>
      <c r="E9" s="60"/>
      <c r="F9" s="60"/>
      <c r="G9" s="60"/>
      <c r="H9" s="54"/>
      <c r="I9" s="54"/>
    </row>
    <row r="10" spans="2:10" ht="15" customHeight="1" x14ac:dyDescent="0.3">
      <c r="B10" s="29">
        <v>2010</v>
      </c>
      <c r="C10" s="45">
        <v>1438.6818473379999</v>
      </c>
      <c r="D10" s="45">
        <v>21621.623257881001</v>
      </c>
      <c r="E10" s="45">
        <v>4647.4517761930001</v>
      </c>
      <c r="F10" s="45">
        <v>19890.472253124</v>
      </c>
      <c r="G10" s="45">
        <v>67023.233510550999</v>
      </c>
      <c r="H10" s="54"/>
      <c r="I10" s="54"/>
    </row>
    <row r="11" spans="2:10" ht="15" customHeight="1" x14ac:dyDescent="0.3">
      <c r="B11" s="30">
        <v>2011</v>
      </c>
      <c r="C11" s="44">
        <v>1483.8160938569999</v>
      </c>
      <c r="D11" s="44">
        <v>22165.211922501003</v>
      </c>
      <c r="E11" s="44">
        <v>4850.8726316419998</v>
      </c>
      <c r="F11" s="44">
        <v>20949.159229659999</v>
      </c>
      <c r="G11" s="44">
        <v>69217.412784989996</v>
      </c>
      <c r="H11" s="54"/>
      <c r="I11" s="54"/>
    </row>
    <row r="12" spans="2:10" ht="15" customHeight="1" x14ac:dyDescent="0.3">
      <c r="B12" s="29">
        <v>2012</v>
      </c>
      <c r="C12" s="45">
        <v>1509.8668789830001</v>
      </c>
      <c r="D12" s="45">
        <v>22346.377759306997</v>
      </c>
      <c r="E12" s="45">
        <v>4971.3768045269999</v>
      </c>
      <c r="F12" s="45">
        <v>22021.976390332999</v>
      </c>
      <c r="G12" s="45">
        <v>71100.605898662994</v>
      </c>
      <c r="H12" s="54"/>
      <c r="I12" s="54"/>
    </row>
    <row r="13" spans="2:10" ht="15" customHeight="1" x14ac:dyDescent="0.3">
      <c r="B13" s="30">
        <v>2013</v>
      </c>
      <c r="C13" s="44">
        <v>1544.9835676130001</v>
      </c>
      <c r="D13" s="44">
        <v>22590.201601852001</v>
      </c>
      <c r="E13" s="44">
        <v>5112.3534739910001</v>
      </c>
      <c r="F13" s="44">
        <v>23173.920452901999</v>
      </c>
      <c r="G13" s="44">
        <v>73101.361245481006</v>
      </c>
      <c r="H13" s="54"/>
      <c r="I13" s="54"/>
    </row>
    <row r="14" spans="2:10" ht="15" customHeight="1" x14ac:dyDescent="0.3">
      <c r="B14" s="29">
        <v>2014</v>
      </c>
      <c r="C14" s="45">
        <v>1589.3781571459999</v>
      </c>
      <c r="D14" s="45">
        <v>23108.670413650001</v>
      </c>
      <c r="E14" s="45">
        <v>5184.225192674</v>
      </c>
      <c r="F14" s="45">
        <v>24294.751854856</v>
      </c>
      <c r="G14" s="45">
        <v>75340.904320536007</v>
      </c>
      <c r="H14" s="54"/>
      <c r="I14" s="54"/>
    </row>
    <row r="15" spans="2:10" ht="15" customHeight="1" x14ac:dyDescent="0.3">
      <c r="B15" s="30">
        <v>2015</v>
      </c>
      <c r="C15" s="44">
        <v>1599.7086543160001</v>
      </c>
      <c r="D15" s="44">
        <v>23678.444318342001</v>
      </c>
      <c r="E15" s="44">
        <v>5203.1483876989996</v>
      </c>
      <c r="F15" s="44">
        <v>25494.029156346998</v>
      </c>
      <c r="G15" s="44">
        <v>77657.595918285006</v>
      </c>
      <c r="H15" s="54"/>
      <c r="I15" s="54"/>
    </row>
    <row r="16" spans="2:10" ht="15" customHeight="1" x14ac:dyDescent="0.3">
      <c r="B16" s="29">
        <v>2016</v>
      </c>
      <c r="C16" s="45">
        <v>1616.322443242</v>
      </c>
      <c r="D16" s="45">
        <v>24207.067846198002</v>
      </c>
      <c r="E16" s="45">
        <v>5181.0960308849999</v>
      </c>
      <c r="F16" s="45">
        <v>26747.144701501002</v>
      </c>
      <c r="G16" s="45">
        <v>79798.600801307999</v>
      </c>
      <c r="H16" s="54"/>
      <c r="I16" s="54"/>
    </row>
    <row r="17" spans="2:9" ht="15" customHeight="1" x14ac:dyDescent="0.3">
      <c r="B17" s="30">
        <v>2017</v>
      </c>
      <c r="C17" s="44">
        <v>1665.3589978699999</v>
      </c>
      <c r="D17" s="44">
        <v>24890.999028847004</v>
      </c>
      <c r="E17" s="44">
        <v>5283.861103104</v>
      </c>
      <c r="F17" s="44">
        <v>28124.587138894</v>
      </c>
      <c r="G17" s="44">
        <v>82548.737504271005</v>
      </c>
      <c r="H17" s="54"/>
      <c r="I17" s="54"/>
    </row>
    <row r="18" spans="2:9" ht="15" customHeight="1" x14ac:dyDescent="0.3">
      <c r="B18" s="29">
        <v>2018</v>
      </c>
      <c r="C18" s="45">
        <v>1711.039186317</v>
      </c>
      <c r="D18" s="45">
        <v>25425.280376836999</v>
      </c>
      <c r="E18" s="45">
        <v>5370.7308341420003</v>
      </c>
      <c r="F18" s="45">
        <v>29488.477876786001</v>
      </c>
      <c r="G18" s="45">
        <v>85250.601445381006</v>
      </c>
      <c r="H18" s="54"/>
      <c r="I18" s="54"/>
    </row>
    <row r="19" spans="2:9" ht="15" customHeight="1" x14ac:dyDescent="0.3">
      <c r="B19" s="30">
        <v>2019</v>
      </c>
      <c r="C19" s="44">
        <v>1743.693204229</v>
      </c>
      <c r="D19" s="44">
        <v>25872.087152568001</v>
      </c>
      <c r="E19" s="44">
        <v>5414.2130663340004</v>
      </c>
      <c r="F19" s="44">
        <v>30637.067968701002</v>
      </c>
      <c r="G19" s="44">
        <v>87496.360718552998</v>
      </c>
      <c r="H19" s="54"/>
      <c r="I19" s="54"/>
    </row>
    <row r="20" spans="2:9" ht="15" customHeight="1" x14ac:dyDescent="0.3">
      <c r="B20" s="94">
        <v>2020</v>
      </c>
      <c r="C20" s="97">
        <v>1655.8418705409999</v>
      </c>
      <c r="D20" s="97">
        <v>24461.224666031998</v>
      </c>
      <c r="E20" s="97">
        <v>5050.7894637339996</v>
      </c>
      <c r="F20" s="97">
        <v>30377.048883341999</v>
      </c>
      <c r="G20" s="97">
        <v>84836.526545736997</v>
      </c>
      <c r="H20" s="54"/>
      <c r="I20" s="54"/>
    </row>
    <row r="21" spans="2:9" ht="15" customHeight="1" x14ac:dyDescent="0.3">
      <c r="B21" s="30">
        <v>2021</v>
      </c>
      <c r="C21" s="44">
        <v>1743.385516259</v>
      </c>
      <c r="D21" s="44">
        <v>25949.542398869002</v>
      </c>
      <c r="E21" s="44">
        <v>5403.9870110259999</v>
      </c>
      <c r="F21" s="44">
        <v>32368.474287738001</v>
      </c>
      <c r="G21" s="44">
        <v>90098.815750067995</v>
      </c>
      <c r="H21" s="54"/>
      <c r="I21" s="54"/>
    </row>
    <row r="22" spans="2:9" ht="15" customHeight="1" x14ac:dyDescent="0.3">
      <c r="B22" s="29">
        <v>2022</v>
      </c>
      <c r="C22" s="45">
        <v>1809.9805124479999</v>
      </c>
      <c r="D22" s="45">
        <v>26981.246638373999</v>
      </c>
      <c r="E22" s="45">
        <v>5617.2459664990001</v>
      </c>
      <c r="F22" s="45">
        <v>33425.135511820001</v>
      </c>
      <c r="G22" s="45">
        <v>92833.347706216999</v>
      </c>
      <c r="H22" s="54"/>
      <c r="I22" s="54"/>
    </row>
    <row r="23" spans="2:9" ht="15" customHeight="1" x14ac:dyDescent="0.3">
      <c r="B23" s="30" t="s">
        <v>1</v>
      </c>
      <c r="C23" s="44">
        <v>1830.6372385300001</v>
      </c>
      <c r="D23" s="44">
        <v>27230.990972562999</v>
      </c>
      <c r="E23" s="44">
        <v>5741.36423044</v>
      </c>
      <c r="F23" s="44">
        <v>34878.811120489001</v>
      </c>
      <c r="G23" s="44">
        <v>95312.362326752002</v>
      </c>
      <c r="H23" s="54"/>
      <c r="I23" s="54"/>
    </row>
    <row r="24" spans="2:9" ht="9" customHeight="1" x14ac:dyDescent="0.3">
      <c r="B24" s="53"/>
      <c r="C24" s="46"/>
      <c r="D24" s="46"/>
      <c r="E24" s="46"/>
      <c r="F24" s="46"/>
      <c r="G24" s="46"/>
      <c r="H24" s="54"/>
      <c r="I24" s="54"/>
    </row>
    <row r="25" spans="2:9" s="4" customFormat="1" ht="15" customHeight="1" x14ac:dyDescent="0.3">
      <c r="B25" s="26" t="s">
        <v>31</v>
      </c>
      <c r="C25" s="39"/>
      <c r="D25" s="39"/>
      <c r="E25" s="51"/>
      <c r="F25" s="51"/>
      <c r="G25" s="34"/>
      <c r="H25" s="54"/>
      <c r="I25" s="34"/>
    </row>
    <row r="26" spans="2:9" ht="15" customHeight="1" x14ac:dyDescent="0.3">
      <c r="B26" s="98">
        <v>2024</v>
      </c>
      <c r="C26" s="101">
        <v>1845.0030354170001</v>
      </c>
      <c r="D26" s="101">
        <v>27534.014662453999</v>
      </c>
      <c r="E26" s="101">
        <v>5830.9064569530001</v>
      </c>
      <c r="F26" s="101">
        <v>36260.798673614998</v>
      </c>
      <c r="G26" s="101">
        <v>97520.314394790999</v>
      </c>
      <c r="H26" s="54"/>
      <c r="I26" s="54"/>
    </row>
    <row r="27" spans="2:9" ht="9" customHeight="1" x14ac:dyDescent="0.25">
      <c r="B27" s="2"/>
      <c r="C27" s="2"/>
      <c r="D27" s="2"/>
      <c r="E27" s="2"/>
      <c r="F27" s="2"/>
      <c r="G27" s="2"/>
      <c r="H27" s="2"/>
      <c r="I27" s="2"/>
    </row>
    <row r="28" spans="2:9" ht="15" customHeight="1" x14ac:dyDescent="0.3">
      <c r="B28" s="30">
        <v>2025</v>
      </c>
      <c r="C28" s="44">
        <v>1876.9775145609999</v>
      </c>
      <c r="D28" s="44">
        <v>28069.311976366</v>
      </c>
      <c r="E28" s="44">
        <v>5985.8968495409999</v>
      </c>
      <c r="F28" s="44">
        <v>37705.157005191999</v>
      </c>
      <c r="G28" s="44">
        <v>100048.802125906</v>
      </c>
      <c r="H28" s="54"/>
      <c r="I28" s="54"/>
    </row>
    <row r="29" spans="2:9" ht="15" customHeight="1" x14ac:dyDescent="0.3">
      <c r="B29" s="29">
        <v>2026</v>
      </c>
      <c r="C29" s="45">
        <v>1913.1018582080001</v>
      </c>
      <c r="D29" s="45">
        <v>28663.366886447999</v>
      </c>
      <c r="E29" s="45">
        <v>6161.8072007390001</v>
      </c>
      <c r="F29" s="45">
        <v>39199.070840480999</v>
      </c>
      <c r="G29" s="45">
        <v>102756.55097516799</v>
      </c>
      <c r="H29" s="54"/>
      <c r="I29" s="54"/>
    </row>
    <row r="30" spans="2:9" ht="15" customHeight="1" x14ac:dyDescent="0.3">
      <c r="B30" s="30">
        <v>2027</v>
      </c>
      <c r="C30" s="44">
        <v>1949.7347329839999</v>
      </c>
      <c r="D30" s="44">
        <v>29255.605213706</v>
      </c>
      <c r="E30" s="44">
        <v>6351.7930209180004</v>
      </c>
      <c r="F30" s="44">
        <v>40749.310779346</v>
      </c>
      <c r="G30" s="44">
        <v>105566.69276358301</v>
      </c>
      <c r="H30" s="54"/>
      <c r="I30" s="54"/>
    </row>
    <row r="31" spans="2:9" ht="15" customHeight="1" x14ac:dyDescent="0.3">
      <c r="B31" s="29">
        <v>2028</v>
      </c>
      <c r="C31" s="45">
        <v>1988.3454557529999</v>
      </c>
      <c r="D31" s="45">
        <v>29824.542023756996</v>
      </c>
      <c r="E31" s="45">
        <v>6551.4509517389997</v>
      </c>
      <c r="F31" s="45">
        <v>42345.512589573998</v>
      </c>
      <c r="G31" s="45">
        <v>108434.796998183</v>
      </c>
      <c r="H31" s="54"/>
      <c r="I31" s="54"/>
    </row>
    <row r="32" spans="2:9" ht="15" customHeight="1" x14ac:dyDescent="0.3">
      <c r="B32" s="30">
        <v>2029</v>
      </c>
      <c r="C32" s="44">
        <v>2026.3799876590001</v>
      </c>
      <c r="D32" s="44">
        <v>30402.972626354</v>
      </c>
      <c r="E32" s="44">
        <v>6747.9164264009996</v>
      </c>
      <c r="F32" s="44">
        <v>44000.985472521003</v>
      </c>
      <c r="G32" s="44">
        <v>111345.840636658</v>
      </c>
      <c r="H32" s="54"/>
      <c r="I32" s="54"/>
    </row>
    <row r="33" spans="2:9" ht="9" customHeight="1" x14ac:dyDescent="0.25">
      <c r="B33" s="2"/>
      <c r="C33" s="2"/>
      <c r="D33" s="2"/>
      <c r="E33" s="2"/>
      <c r="F33" s="2"/>
      <c r="G33" s="2"/>
      <c r="H33" s="2"/>
      <c r="I33" s="2"/>
    </row>
    <row r="34" spans="2:9" ht="15" customHeight="1" x14ac:dyDescent="0.3">
      <c r="B34" s="29">
        <v>2030</v>
      </c>
      <c r="C34" s="45">
        <v>2063.8721026809999</v>
      </c>
      <c r="D34" s="45">
        <v>30972.961348049997</v>
      </c>
      <c r="E34" s="45">
        <v>6948.368753318</v>
      </c>
      <c r="F34" s="45">
        <v>45656.478685116999</v>
      </c>
      <c r="G34" s="45">
        <v>114267.75103482</v>
      </c>
      <c r="H34" s="54"/>
      <c r="I34" s="54"/>
    </row>
    <row r="35" spans="2:9" ht="15" customHeight="1" x14ac:dyDescent="0.3">
      <c r="B35" s="30">
        <v>2031</v>
      </c>
      <c r="C35" s="44">
        <v>2101.3497267299999</v>
      </c>
      <c r="D35" s="44">
        <v>31544.935984898999</v>
      </c>
      <c r="E35" s="44">
        <v>7153.4521352909996</v>
      </c>
      <c r="F35" s="44">
        <v>47314.145814459</v>
      </c>
      <c r="G35" s="44">
        <v>117201.910655773</v>
      </c>
      <c r="H35" s="54"/>
      <c r="I35" s="54"/>
    </row>
    <row r="36" spans="2:9" ht="15" customHeight="1" x14ac:dyDescent="0.3">
      <c r="B36" s="29">
        <v>2032</v>
      </c>
      <c r="C36" s="45">
        <v>2138.9586129919999</v>
      </c>
      <c r="D36" s="45">
        <v>32121.861829477999</v>
      </c>
      <c r="E36" s="45">
        <v>7363.9955489719996</v>
      </c>
      <c r="F36" s="45">
        <v>49032.634186151001</v>
      </c>
      <c r="G36" s="45">
        <v>120237.88761210001</v>
      </c>
      <c r="H36" s="54"/>
      <c r="I36" s="54"/>
    </row>
    <row r="37" spans="2:9" ht="15" customHeight="1" x14ac:dyDescent="0.3">
      <c r="B37" s="30">
        <v>2033</v>
      </c>
      <c r="C37" s="44">
        <v>2176.2804448080001</v>
      </c>
      <c r="D37" s="44">
        <v>32708.689609951998</v>
      </c>
      <c r="E37" s="44">
        <v>7578.3118154699996</v>
      </c>
      <c r="F37" s="44">
        <v>50774.596316130002</v>
      </c>
      <c r="G37" s="44">
        <v>123343.106167344</v>
      </c>
      <c r="H37" s="54"/>
      <c r="I37" s="54"/>
    </row>
    <row r="38" spans="2:9" ht="15" customHeight="1" x14ac:dyDescent="0.3">
      <c r="B38" s="29">
        <v>2034</v>
      </c>
      <c r="C38" s="45">
        <v>2214.22608808</v>
      </c>
      <c r="D38" s="45">
        <v>33298.544392853</v>
      </c>
      <c r="E38" s="45">
        <v>7799.4169863770003</v>
      </c>
      <c r="F38" s="45">
        <v>52547.483038899998</v>
      </c>
      <c r="G38" s="45">
        <v>126505.151265369</v>
      </c>
      <c r="H38" s="54"/>
      <c r="I38" s="54"/>
    </row>
    <row r="39" spans="2:9" ht="9" customHeight="1" x14ac:dyDescent="0.3">
      <c r="B39" s="31"/>
      <c r="C39" s="40"/>
      <c r="D39" s="40"/>
      <c r="E39" s="52"/>
      <c r="F39" s="52"/>
      <c r="G39" s="31"/>
      <c r="H39" s="54"/>
      <c r="I39" s="54"/>
    </row>
    <row r="40" spans="2:9" ht="15" customHeight="1" x14ac:dyDescent="0.3">
      <c r="B40" s="30">
        <v>2035</v>
      </c>
      <c r="C40" s="44">
        <v>2252.8371684929998</v>
      </c>
      <c r="D40" s="44">
        <v>33905.975618167002</v>
      </c>
      <c r="E40" s="44">
        <v>8020.9132773029996</v>
      </c>
      <c r="F40" s="44">
        <v>54382.195640708</v>
      </c>
      <c r="G40" s="44">
        <v>129738.893634044</v>
      </c>
      <c r="H40" s="54" t="s">
        <v>5</v>
      </c>
      <c r="I40" s="54"/>
    </row>
    <row r="41" spans="2:9" ht="15" customHeight="1" x14ac:dyDescent="0.3">
      <c r="B41" s="29">
        <v>2036</v>
      </c>
      <c r="C41" s="45">
        <v>2292.2368699670001</v>
      </c>
      <c r="D41" s="45">
        <v>34526.168410570004</v>
      </c>
      <c r="E41" s="45">
        <v>8247.6487104700009</v>
      </c>
      <c r="F41" s="45">
        <v>56244.931231415001</v>
      </c>
      <c r="G41" s="45">
        <v>133017.150797318</v>
      </c>
      <c r="H41" s="54"/>
      <c r="I41" s="54"/>
    </row>
    <row r="42" spans="2:9" ht="15" customHeight="1" x14ac:dyDescent="0.3">
      <c r="B42" s="30">
        <v>2037</v>
      </c>
      <c r="C42" s="44">
        <v>2332.3494184390001</v>
      </c>
      <c r="D42" s="44">
        <v>35138.364351031996</v>
      </c>
      <c r="E42" s="44">
        <v>8478.7012489629997</v>
      </c>
      <c r="F42" s="44">
        <v>58138.934299191998</v>
      </c>
      <c r="G42" s="44">
        <v>136323.207495118</v>
      </c>
      <c r="H42" s="54"/>
      <c r="I42" s="54"/>
    </row>
    <row r="43" spans="2:9" ht="15" customHeight="1" x14ac:dyDescent="0.3">
      <c r="B43" s="29">
        <v>2038</v>
      </c>
      <c r="C43" s="45">
        <v>2373.0874155450001</v>
      </c>
      <c r="D43" s="45">
        <v>35743.330205063998</v>
      </c>
      <c r="E43" s="45">
        <v>8716.4197501250001</v>
      </c>
      <c r="F43" s="45">
        <v>60051.851203118</v>
      </c>
      <c r="G43" s="45">
        <v>139669.65782138301</v>
      </c>
      <c r="H43" s="54"/>
      <c r="I43" s="54"/>
    </row>
    <row r="44" spans="2:9" ht="15" customHeight="1" x14ac:dyDescent="0.3">
      <c r="B44" s="30">
        <v>2039</v>
      </c>
      <c r="C44" s="44">
        <v>2414.46721398</v>
      </c>
      <c r="D44" s="44">
        <v>36350.371065799001</v>
      </c>
      <c r="E44" s="44">
        <v>8960.9577655079993</v>
      </c>
      <c r="F44" s="44">
        <v>61952.669953479999</v>
      </c>
      <c r="G44" s="44">
        <v>143015.36037467999</v>
      </c>
      <c r="H44" s="54"/>
      <c r="I44" s="54"/>
    </row>
    <row r="45" spans="2:9" ht="9" customHeight="1" x14ac:dyDescent="0.25">
      <c r="B45" s="2"/>
      <c r="C45" s="2"/>
      <c r="D45" s="2"/>
      <c r="E45" s="2"/>
      <c r="F45" s="2"/>
      <c r="G45" s="2"/>
      <c r="H45" s="2"/>
      <c r="I45" s="2"/>
    </row>
    <row r="46" spans="2:9" ht="15" customHeight="1" x14ac:dyDescent="0.3">
      <c r="B46" s="29">
        <v>2040</v>
      </c>
      <c r="C46" s="45">
        <v>2456.4995570890001</v>
      </c>
      <c r="D46" s="45">
        <v>36960.051187571997</v>
      </c>
      <c r="E46" s="45">
        <v>9209.6756690410002</v>
      </c>
      <c r="F46" s="45">
        <v>63888.238572437003</v>
      </c>
      <c r="G46" s="45">
        <v>146423.47817568999</v>
      </c>
      <c r="H46" s="54"/>
      <c r="I46" s="54"/>
    </row>
    <row r="47" spans="2:9" ht="15" customHeight="1" x14ac:dyDescent="0.3">
      <c r="B47" s="30">
        <v>2041</v>
      </c>
      <c r="C47" s="44">
        <v>2499.348133471</v>
      </c>
      <c r="D47" s="44">
        <v>37568.995692240998</v>
      </c>
      <c r="E47" s="44">
        <v>9466.9124031930005</v>
      </c>
      <c r="F47" s="44">
        <v>65861.01622967</v>
      </c>
      <c r="G47" s="44">
        <v>149887.32163337199</v>
      </c>
      <c r="H47" s="54"/>
      <c r="I47" s="54"/>
    </row>
    <row r="48" spans="2:9" ht="15" customHeight="1" x14ac:dyDescent="0.3">
      <c r="B48" s="29">
        <v>2042</v>
      </c>
      <c r="C48" s="45">
        <v>2542.7593628449999</v>
      </c>
      <c r="D48" s="45">
        <v>38197.341180108</v>
      </c>
      <c r="E48" s="45">
        <v>9730.7432458519997</v>
      </c>
      <c r="F48" s="45">
        <v>67869.423993478005</v>
      </c>
      <c r="G48" s="45">
        <v>153440.28334222699</v>
      </c>
      <c r="H48" s="54"/>
      <c r="I48" s="54"/>
    </row>
    <row r="49" spans="2:9" ht="15" customHeight="1" x14ac:dyDescent="0.3">
      <c r="B49" s="30">
        <v>2043</v>
      </c>
      <c r="C49" s="44">
        <v>2586.6851703319999</v>
      </c>
      <c r="D49" s="44">
        <v>38840.122116737999</v>
      </c>
      <c r="E49" s="44">
        <v>10001.613000493</v>
      </c>
      <c r="F49" s="44">
        <v>69933.618819423995</v>
      </c>
      <c r="G49" s="44">
        <v>157073.29616228101</v>
      </c>
      <c r="H49" s="54"/>
      <c r="I49" s="54"/>
    </row>
    <row r="50" spans="2:9" ht="15" customHeight="1" x14ac:dyDescent="0.3">
      <c r="B50" s="29">
        <v>2044</v>
      </c>
      <c r="C50" s="45">
        <v>2631.2872068510001</v>
      </c>
      <c r="D50" s="45">
        <v>39476.540378038997</v>
      </c>
      <c r="E50" s="45">
        <v>10279.830979629</v>
      </c>
      <c r="F50" s="45">
        <v>72058.650567884994</v>
      </c>
      <c r="G50" s="45">
        <v>160775.29969587299</v>
      </c>
      <c r="H50" s="54"/>
      <c r="I50" s="54"/>
    </row>
    <row r="51" spans="2:9" ht="9" customHeight="1" x14ac:dyDescent="0.3">
      <c r="B51" s="31"/>
      <c r="C51" s="42"/>
      <c r="D51" s="42"/>
      <c r="E51" s="42"/>
      <c r="F51" s="42"/>
      <c r="G51" s="42"/>
      <c r="H51" s="54"/>
      <c r="I51" s="54"/>
    </row>
    <row r="52" spans="2:9" ht="15.6" x14ac:dyDescent="0.3">
      <c r="B52" s="83" t="s">
        <v>32</v>
      </c>
      <c r="C52" s="43"/>
      <c r="D52" s="43"/>
      <c r="E52" s="43"/>
      <c r="F52" s="43"/>
      <c r="G52" s="43"/>
      <c r="H52" s="54"/>
      <c r="I52" s="54"/>
    </row>
    <row r="53" spans="2:9" ht="15" customHeight="1" x14ac:dyDescent="0.3">
      <c r="B53" s="29" t="s">
        <v>33</v>
      </c>
      <c r="C53" s="32">
        <f>RATE(2023-2010,,-C10,C23)</f>
        <v>1.8706414183234668E-2</v>
      </c>
      <c r="D53" s="32">
        <f>RATE(2023-2010,,-D10,D23)</f>
        <v>1.7901561992913432E-2</v>
      </c>
      <c r="E53" s="32">
        <f t="shared" ref="E53:G53" si="0">RATE(2023-2010,,-E10,E23)</f>
        <v>1.63927403186045E-2</v>
      </c>
      <c r="F53" s="32">
        <f t="shared" si="0"/>
        <v>4.4149809874360436E-2</v>
      </c>
      <c r="G53" s="32">
        <f t="shared" si="0"/>
        <v>2.7456333617810878E-2</v>
      </c>
      <c r="H53" s="54"/>
      <c r="I53" s="54"/>
    </row>
    <row r="54" spans="2:9" ht="15" customHeight="1" x14ac:dyDescent="0.3">
      <c r="B54" s="30" t="s">
        <v>2</v>
      </c>
      <c r="C54" s="33">
        <f>RATE(2024-2023,,-C23,C26)</f>
        <v>7.8474296188445567E-3</v>
      </c>
      <c r="D54" s="33">
        <f>RATE(2024-2023,,-D23,D26)</f>
        <v>1.1127897996672909E-2</v>
      </c>
      <c r="E54" s="33">
        <f t="shared" ref="E54:G54" si="1">RATE(2024-2023,,-E23,E26)</f>
        <v>1.5595984319938845E-2</v>
      </c>
      <c r="F54" s="33">
        <f t="shared" si="1"/>
        <v>3.9622553313297178E-2</v>
      </c>
      <c r="G54" s="33">
        <f t="shared" si="1"/>
        <v>2.3165432207730222E-2</v>
      </c>
      <c r="H54" s="54"/>
      <c r="I54" s="54"/>
    </row>
    <row r="55" spans="2:9" ht="15" customHeight="1" x14ac:dyDescent="0.3">
      <c r="B55" s="29" t="s">
        <v>3</v>
      </c>
      <c r="C55" s="32">
        <f>RATE(2034-2024,,-C26,C38)</f>
        <v>1.8409607756107386E-2</v>
      </c>
      <c r="D55" s="32">
        <f>RATE(2034-2024,,-D26,D38)</f>
        <v>1.919097895647439E-2</v>
      </c>
      <c r="E55" s="32">
        <f t="shared" ref="E55:G55" si="2">RATE(2034-2024,,-E26,E38)</f>
        <v>2.951482912447204E-2</v>
      </c>
      <c r="F55" s="32">
        <f t="shared" si="2"/>
        <v>3.7794716446743537E-2</v>
      </c>
      <c r="G55" s="32">
        <f t="shared" si="2"/>
        <v>2.6363766311891492E-2</v>
      </c>
      <c r="H55" s="54"/>
      <c r="I55" s="54"/>
    </row>
    <row r="56" spans="2:9" ht="15" customHeight="1" x14ac:dyDescent="0.3">
      <c r="B56" s="30" t="s">
        <v>4</v>
      </c>
      <c r="C56" s="33">
        <f>RATE(2044-2024,,-C26,C50)</f>
        <v>1.7908072309459077E-2</v>
      </c>
      <c r="D56" s="33">
        <f>RATE(2044-2024,,-D26,D50)</f>
        <v>1.8177457001475633E-2</v>
      </c>
      <c r="E56" s="33">
        <f t="shared" ref="E56:G56" si="3">RATE(2044-2024,,-E26,E50)</f>
        <v>2.8756269648288899E-2</v>
      </c>
      <c r="F56" s="33">
        <f t="shared" si="3"/>
        <v>3.4933483355460281E-2</v>
      </c>
      <c r="G56" s="33">
        <f t="shared" si="3"/>
        <v>2.5312404828199828E-2</v>
      </c>
      <c r="H56" s="54"/>
      <c r="I56" s="54"/>
    </row>
    <row r="57" spans="2:9" ht="15.6" x14ac:dyDescent="0.3">
      <c r="B57" s="23" t="s">
        <v>54</v>
      </c>
      <c r="C57" s="21"/>
      <c r="D57" s="21"/>
      <c r="E57" s="21"/>
      <c r="F57" s="21"/>
      <c r="G57" s="21"/>
      <c r="H57" s="54"/>
      <c r="I57" s="54"/>
    </row>
    <row r="58" spans="2:9" ht="15.6" x14ac:dyDescent="0.3">
      <c r="B58" s="27"/>
      <c r="C58" s="27"/>
      <c r="D58" s="27"/>
      <c r="E58" s="27"/>
      <c r="F58" s="27"/>
      <c r="G58" s="27"/>
      <c r="H58" s="54"/>
      <c r="I58" s="54"/>
    </row>
    <row r="59" spans="2:9" ht="14.4" x14ac:dyDescent="0.3">
      <c r="B59" s="27"/>
      <c r="C59" s="27"/>
      <c r="D59" s="27"/>
      <c r="E59" s="27"/>
      <c r="F59" s="27"/>
      <c r="G59" s="27"/>
      <c r="H59" s="27"/>
      <c r="I59" s="27"/>
    </row>
  </sheetData>
  <printOptions horizontalCentered="1"/>
  <pageMargins left="0.7" right="0.7" top="0.75" bottom="0.75" header="0.3" footer="0.3"/>
  <pageSetup scale="86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B1:I59"/>
  <sheetViews>
    <sheetView showGridLines="0" zoomScale="70" zoomScaleNormal="70" workbookViewId="0">
      <pane ySplit="10" topLeftCell="A22" activePane="bottomLeft" state="frozen"/>
      <selection pane="bottomLeft" activeCell="K1" sqref="K1"/>
    </sheetView>
  </sheetViews>
  <sheetFormatPr defaultColWidth="9.109375" defaultRowHeight="13.8" x14ac:dyDescent="0.3"/>
  <cols>
    <col min="1" max="1" width="9.109375" style="2"/>
    <col min="2" max="2" width="17.5546875" style="9" customWidth="1"/>
    <col min="3" max="3" width="14.5546875" style="9" customWidth="1"/>
    <col min="4" max="4" width="17.5546875" style="9" customWidth="1"/>
    <col min="5" max="5" width="15.44140625" style="9" customWidth="1"/>
    <col min="6" max="7" width="17.5546875" style="9" customWidth="1"/>
    <col min="8" max="9" width="9.109375" style="9"/>
    <col min="10" max="16384" width="9.109375" style="2"/>
  </cols>
  <sheetData>
    <row r="1" spans="2:9" ht="18" x14ac:dyDescent="0.35">
      <c r="B1" s="13" t="s">
        <v>43</v>
      </c>
      <c r="C1" s="13"/>
      <c r="D1" s="14"/>
      <c r="E1" s="14"/>
      <c r="F1" s="14"/>
      <c r="G1" s="14"/>
    </row>
    <row r="2" spans="2:9" ht="12" customHeight="1" x14ac:dyDescent="0.3">
      <c r="B2" s="14"/>
      <c r="C2" s="14"/>
      <c r="D2" s="15"/>
      <c r="E2" s="14"/>
      <c r="F2" s="14"/>
      <c r="G2" s="14"/>
    </row>
    <row r="3" spans="2:9" ht="21" x14ac:dyDescent="0.3">
      <c r="B3" s="16" t="s">
        <v>44</v>
      </c>
      <c r="C3" s="16"/>
      <c r="D3" s="16"/>
      <c r="E3" s="16"/>
      <c r="F3" s="16"/>
      <c r="G3" s="16"/>
    </row>
    <row r="4" spans="2:9" ht="9.75" customHeight="1" x14ac:dyDescent="0.3">
      <c r="B4" s="19"/>
      <c r="C4" s="17"/>
      <c r="D4" s="17"/>
      <c r="E4" s="14"/>
      <c r="F4" s="14"/>
      <c r="G4" s="14"/>
    </row>
    <row r="5" spans="2:9" ht="9.75" customHeight="1" x14ac:dyDescent="0.3">
      <c r="B5" s="19"/>
      <c r="C5" s="17"/>
      <c r="D5" s="17"/>
      <c r="E5" s="14"/>
      <c r="F5" s="14"/>
      <c r="G5" s="14"/>
    </row>
    <row r="6" spans="2:9" ht="15.6" x14ac:dyDescent="0.3">
      <c r="B6" s="59"/>
      <c r="C6" s="84" t="s">
        <v>36</v>
      </c>
      <c r="D6" s="84"/>
      <c r="E6" s="84"/>
      <c r="F6" s="84"/>
      <c r="G6" s="84"/>
      <c r="H6" s="54"/>
      <c r="I6" s="54"/>
    </row>
    <row r="7" spans="2:9" ht="19.95" customHeight="1" x14ac:dyDescent="0.3">
      <c r="B7" s="59"/>
      <c r="C7" s="85" t="s">
        <v>53</v>
      </c>
      <c r="D7" s="84"/>
      <c r="E7" s="84"/>
      <c r="F7" s="84"/>
      <c r="G7" s="84"/>
      <c r="H7" s="54"/>
      <c r="I7" s="54"/>
    </row>
    <row r="8" spans="2:9" ht="46.8" x14ac:dyDescent="0.3">
      <c r="B8" s="55" t="s">
        <v>37</v>
      </c>
      <c r="C8" s="56" t="s">
        <v>45</v>
      </c>
      <c r="D8" s="57" t="s">
        <v>46</v>
      </c>
      <c r="E8" s="58" t="s">
        <v>47</v>
      </c>
      <c r="F8" s="57" t="s">
        <v>48</v>
      </c>
      <c r="G8" s="57" t="s">
        <v>49</v>
      </c>
      <c r="H8" s="54"/>
      <c r="I8" s="54"/>
    </row>
    <row r="9" spans="2:9" ht="15" customHeight="1" x14ac:dyDescent="0.3">
      <c r="B9" s="26" t="s">
        <v>0</v>
      </c>
      <c r="C9" s="60"/>
      <c r="D9" s="41"/>
      <c r="E9" s="41"/>
      <c r="F9" s="41"/>
      <c r="G9" s="41"/>
      <c r="H9" s="54"/>
      <c r="I9" s="54"/>
    </row>
    <row r="10" spans="2:9" ht="15" customHeight="1" x14ac:dyDescent="0.3">
      <c r="B10" s="29">
        <v>2010</v>
      </c>
      <c r="C10" s="45">
        <v>19989.844678959002</v>
      </c>
      <c r="D10" s="45">
        <v>11951.837510878</v>
      </c>
      <c r="E10" s="45">
        <v>2398.0576978290001</v>
      </c>
      <c r="F10" s="45">
        <v>4730.5489511770002</v>
      </c>
      <c r="G10" s="45">
        <v>7549.4921750100002</v>
      </c>
      <c r="H10" s="54"/>
      <c r="I10" s="54"/>
    </row>
    <row r="11" spans="2:9" ht="15" customHeight="1" x14ac:dyDescent="0.3">
      <c r="B11" s="30">
        <v>2011</v>
      </c>
      <c r="C11" s="44">
        <v>20345.743440095001</v>
      </c>
      <c r="D11" s="44">
        <v>12166.535601525</v>
      </c>
      <c r="E11" s="44">
        <v>2425.5178935889999</v>
      </c>
      <c r="F11" s="44">
        <v>4732.220480944</v>
      </c>
      <c r="G11" s="44">
        <v>8270.6062644180001</v>
      </c>
      <c r="H11" s="54"/>
      <c r="I11" s="54"/>
    </row>
    <row r="12" spans="2:9" ht="15" customHeight="1" x14ac:dyDescent="0.3">
      <c r="B12" s="29">
        <v>2012</v>
      </c>
      <c r="C12" s="45">
        <v>20815.356585179001</v>
      </c>
      <c r="D12" s="45">
        <v>12072.50428804</v>
      </c>
      <c r="E12" s="45">
        <v>2462.214445398</v>
      </c>
      <c r="F12" s="45">
        <v>4796.9796980689998</v>
      </c>
      <c r="G12" s="45">
        <v>8919.8000295389993</v>
      </c>
      <c r="H12" s="54"/>
      <c r="I12" s="54"/>
    </row>
    <row r="13" spans="2:9" ht="15" customHeight="1" x14ac:dyDescent="0.3">
      <c r="B13" s="30">
        <v>2013</v>
      </c>
      <c r="C13" s="44">
        <v>21247.177867040002</v>
      </c>
      <c r="D13" s="44">
        <v>12055.267150832</v>
      </c>
      <c r="E13" s="44">
        <v>2506.3452619529999</v>
      </c>
      <c r="F13" s="44">
        <v>4895.0724928170002</v>
      </c>
      <c r="G13" s="44">
        <v>9612.9856665049992</v>
      </c>
      <c r="H13" s="54"/>
      <c r="I13" s="54"/>
    </row>
    <row r="14" spans="2:9" ht="15" customHeight="1" x14ac:dyDescent="0.3">
      <c r="B14" s="29">
        <v>2014</v>
      </c>
      <c r="C14" s="45">
        <v>21788.710778011999</v>
      </c>
      <c r="D14" s="45">
        <v>12226.702480393</v>
      </c>
      <c r="E14" s="45">
        <v>2586.4426046630001</v>
      </c>
      <c r="F14" s="45">
        <v>4905.5362830539998</v>
      </c>
      <c r="G14" s="45">
        <v>10323.515702564</v>
      </c>
      <c r="H14" s="54"/>
      <c r="I14" s="54"/>
    </row>
    <row r="15" spans="2:9" ht="15" customHeight="1" x14ac:dyDescent="0.3">
      <c r="B15" s="30">
        <v>2015</v>
      </c>
      <c r="C15" s="44">
        <v>22391.324144400001</v>
      </c>
      <c r="D15" s="44">
        <v>12459.535049627</v>
      </c>
      <c r="E15" s="44">
        <v>2643.8683114979999</v>
      </c>
      <c r="F15" s="44">
        <v>4983.7318765370001</v>
      </c>
      <c r="G15" s="44">
        <v>11048.064947757</v>
      </c>
      <c r="H15" s="54"/>
      <c r="I15" s="54"/>
    </row>
    <row r="16" spans="2:9" ht="15" customHeight="1" x14ac:dyDescent="0.3">
      <c r="B16" s="29">
        <v>2016</v>
      </c>
      <c r="C16" s="45">
        <v>22782.761368715001</v>
      </c>
      <c r="D16" s="45">
        <v>12690.575872096</v>
      </c>
      <c r="E16" s="45">
        <v>2694.6586977450002</v>
      </c>
      <c r="F16" s="45">
        <v>5019.7025302720003</v>
      </c>
      <c r="G16" s="45">
        <v>11804.887329638001</v>
      </c>
      <c r="H16" s="54"/>
      <c r="I16" s="54"/>
    </row>
    <row r="17" spans="2:9" ht="15" customHeight="1" x14ac:dyDescent="0.3">
      <c r="B17" s="30">
        <v>2017</v>
      </c>
      <c r="C17" s="44">
        <v>23347.471221092001</v>
      </c>
      <c r="D17" s="44">
        <v>13045.246172974001</v>
      </c>
      <c r="E17" s="44">
        <v>2766.2037643899998</v>
      </c>
      <c r="F17" s="44">
        <v>5105.3490388050004</v>
      </c>
      <c r="G17" s="44">
        <v>12621.606975301</v>
      </c>
      <c r="H17" s="54"/>
      <c r="I17" s="54"/>
    </row>
    <row r="18" spans="2:9" ht="15" customHeight="1" x14ac:dyDescent="0.3">
      <c r="B18" s="29">
        <v>2018</v>
      </c>
      <c r="C18" s="45">
        <v>24023.420921862002</v>
      </c>
      <c r="D18" s="45">
        <v>13275.157549342</v>
      </c>
      <c r="E18" s="45">
        <v>2805.0355136100002</v>
      </c>
      <c r="F18" s="45">
        <v>5137.5753640729999</v>
      </c>
      <c r="G18" s="45">
        <v>13471.938244651001</v>
      </c>
      <c r="H18" s="54"/>
      <c r="I18" s="54"/>
    </row>
    <row r="19" spans="2:9" ht="15" customHeight="1" x14ac:dyDescent="0.3">
      <c r="B19" s="30">
        <v>2019</v>
      </c>
      <c r="C19" s="44">
        <v>24571.042018642998</v>
      </c>
      <c r="D19" s="44">
        <v>13488.988943212</v>
      </c>
      <c r="E19" s="44">
        <v>2851.0832856430002</v>
      </c>
      <c r="F19" s="44">
        <v>5117.2324369690004</v>
      </c>
      <c r="G19" s="44">
        <v>14278.329514712001</v>
      </c>
      <c r="H19" s="54"/>
      <c r="I19" s="54"/>
    </row>
    <row r="20" spans="2:9" ht="15" customHeight="1" x14ac:dyDescent="0.3">
      <c r="B20" s="94">
        <v>2020</v>
      </c>
      <c r="C20" s="97">
        <v>23891.635867868001</v>
      </c>
      <c r="D20" s="97">
        <v>12647.498438633</v>
      </c>
      <c r="E20" s="97">
        <v>2555.7138849510002</v>
      </c>
      <c r="F20" s="97">
        <v>4902.5169246730002</v>
      </c>
      <c r="G20" s="97">
        <v>14594.122319206001</v>
      </c>
      <c r="H20" s="54"/>
      <c r="I20" s="54"/>
    </row>
    <row r="21" spans="2:9" ht="15" customHeight="1" x14ac:dyDescent="0.3">
      <c r="B21" s="30">
        <v>2021</v>
      </c>
      <c r="C21" s="44">
        <v>25270.852996133999</v>
      </c>
      <c r="D21" s="44">
        <v>13394.439285704</v>
      </c>
      <c r="E21" s="44">
        <v>2777.4196130770001</v>
      </c>
      <c r="F21" s="44">
        <v>5032.2835761059996</v>
      </c>
      <c r="G21" s="44">
        <v>15827.750501459001</v>
      </c>
      <c r="H21" s="54"/>
      <c r="I21" s="54"/>
    </row>
    <row r="22" spans="2:9" ht="15" customHeight="1" x14ac:dyDescent="0.3">
      <c r="B22" s="29">
        <v>2022</v>
      </c>
      <c r="C22" s="45">
        <v>25818.166122436</v>
      </c>
      <c r="D22" s="45">
        <v>13857.157507602</v>
      </c>
      <c r="E22" s="45">
        <v>2898.141862427</v>
      </c>
      <c r="F22" s="45">
        <v>5079.5821493450003</v>
      </c>
      <c r="G22" s="45">
        <v>16297.335135165</v>
      </c>
      <c r="H22" s="54"/>
      <c r="I22" s="54"/>
    </row>
    <row r="23" spans="2:9" ht="15" customHeight="1" x14ac:dyDescent="0.3">
      <c r="B23" s="30" t="s">
        <v>1</v>
      </c>
      <c r="C23" s="44">
        <v>26433.196209621001</v>
      </c>
      <c r="D23" s="44">
        <v>13925.501208934</v>
      </c>
      <c r="E23" s="44">
        <v>2913.0649446359998</v>
      </c>
      <c r="F23" s="44">
        <v>5178.3213655420004</v>
      </c>
      <c r="G23" s="44">
        <v>17176.853269988998</v>
      </c>
      <c r="H23" s="54"/>
      <c r="I23" s="54"/>
    </row>
    <row r="24" spans="2:9" ht="10.35" customHeight="1" x14ac:dyDescent="0.3">
      <c r="B24" s="31"/>
      <c r="C24" s="46"/>
      <c r="D24" s="46"/>
      <c r="E24" s="46"/>
      <c r="F24" s="46"/>
      <c r="G24" s="46"/>
      <c r="H24" s="54"/>
      <c r="I24" s="54"/>
    </row>
    <row r="25" spans="2:9" ht="15" customHeight="1" x14ac:dyDescent="0.3">
      <c r="B25" s="26" t="s">
        <v>31</v>
      </c>
      <c r="C25" s="45"/>
      <c r="D25" s="45"/>
      <c r="E25" s="45"/>
      <c r="F25" s="45"/>
      <c r="G25" s="45"/>
      <c r="H25" s="54"/>
      <c r="I25" s="54"/>
    </row>
    <row r="26" spans="2:9" ht="15" customHeight="1" x14ac:dyDescent="0.3">
      <c r="B26" s="98">
        <v>2024</v>
      </c>
      <c r="C26" s="101">
        <v>26840.78296515</v>
      </c>
      <c r="D26" s="101">
        <v>13990.116142276</v>
      </c>
      <c r="E26" s="101">
        <v>2910.3638744270002</v>
      </c>
      <c r="F26" s="101">
        <v>5217.5752972130003</v>
      </c>
      <c r="G26" s="101">
        <v>17984.796119293002</v>
      </c>
      <c r="H26" s="54"/>
      <c r="I26" s="54"/>
    </row>
    <row r="27" spans="2:9" ht="10.35" customHeight="1" x14ac:dyDescent="0.3">
      <c r="B27" s="2"/>
      <c r="C27" s="2"/>
      <c r="D27" s="2"/>
      <c r="E27" s="2"/>
      <c r="F27" s="2"/>
      <c r="G27" s="2"/>
      <c r="H27" s="2"/>
      <c r="I27" s="54"/>
    </row>
    <row r="28" spans="2:9" ht="15" customHeight="1" x14ac:dyDescent="0.3">
      <c r="B28" s="30">
        <v>2025</v>
      </c>
      <c r="C28" s="44">
        <v>27211.611292040001</v>
      </c>
      <c r="D28" s="44">
        <v>14189.434683879001</v>
      </c>
      <c r="E28" s="44">
        <v>2938.0539895789998</v>
      </c>
      <c r="F28" s="44">
        <v>5274.8354259870002</v>
      </c>
      <c r="G28" s="44">
        <v>18809.690909613</v>
      </c>
      <c r="H28" s="54"/>
      <c r="I28" s="54"/>
    </row>
    <row r="29" spans="2:9" ht="15" customHeight="1" x14ac:dyDescent="0.3">
      <c r="B29" s="29">
        <v>2026</v>
      </c>
      <c r="C29" s="45">
        <v>27634.175652176</v>
      </c>
      <c r="D29" s="45">
        <v>14402.714110432</v>
      </c>
      <c r="E29" s="45">
        <v>2975.3227960859999</v>
      </c>
      <c r="F29" s="45">
        <v>5319.9806447479996</v>
      </c>
      <c r="G29" s="45">
        <v>19658.731236510001</v>
      </c>
      <c r="H29" s="54"/>
      <c r="I29" s="54"/>
    </row>
    <row r="30" spans="2:9" ht="15" customHeight="1" x14ac:dyDescent="0.3">
      <c r="B30" s="30">
        <v>2027</v>
      </c>
      <c r="C30" s="44">
        <v>28092.888662500001</v>
      </c>
      <c r="D30" s="44">
        <v>14616.301445493</v>
      </c>
      <c r="E30" s="44">
        <v>3012.1014854099999</v>
      </c>
      <c r="F30" s="44">
        <v>5363.6956361169996</v>
      </c>
      <c r="G30" s="44">
        <v>20551.990348390002</v>
      </c>
      <c r="H30" s="54"/>
      <c r="I30" s="54"/>
    </row>
    <row r="31" spans="2:9" ht="15" customHeight="1" x14ac:dyDescent="0.3">
      <c r="B31" s="29">
        <v>2028</v>
      </c>
      <c r="C31" s="45">
        <v>28576.615524559998</v>
      </c>
      <c r="D31" s="45">
        <v>14832.010371172</v>
      </c>
      <c r="E31" s="45">
        <v>3043.7302849749999</v>
      </c>
      <c r="F31" s="45">
        <v>5405.0631721480004</v>
      </c>
      <c r="G31" s="45">
        <v>21469.972380233001</v>
      </c>
      <c r="H31" s="54"/>
      <c r="I31" s="54"/>
    </row>
    <row r="32" spans="2:9" ht="15" customHeight="1" x14ac:dyDescent="0.3">
      <c r="B32" s="30">
        <v>2029</v>
      </c>
      <c r="C32" s="44">
        <v>29039.400384570999</v>
      </c>
      <c r="D32" s="44">
        <v>15047.142922479999</v>
      </c>
      <c r="E32" s="44">
        <v>3074.226725855</v>
      </c>
      <c r="F32" s="44">
        <v>5445.1593544329999</v>
      </c>
      <c r="G32" s="44">
        <v>22436.425535736002</v>
      </c>
      <c r="H32" s="54"/>
      <c r="I32" s="54"/>
    </row>
    <row r="33" spans="2:9" ht="10.35" customHeight="1" x14ac:dyDescent="0.3">
      <c r="B33" s="2"/>
      <c r="C33" s="2"/>
      <c r="D33" s="2"/>
      <c r="E33" s="2"/>
      <c r="F33" s="2"/>
      <c r="G33" s="2"/>
      <c r="H33" s="2"/>
      <c r="I33" s="54"/>
    </row>
    <row r="34" spans="2:9" ht="15" customHeight="1" x14ac:dyDescent="0.3">
      <c r="B34" s="29">
        <v>2030</v>
      </c>
      <c r="C34" s="45">
        <v>29520.482542423</v>
      </c>
      <c r="D34" s="45">
        <v>15247.445832001</v>
      </c>
      <c r="E34" s="45">
        <v>3105.976436893</v>
      </c>
      <c r="F34" s="45">
        <v>5487.5086715699999</v>
      </c>
      <c r="G34" s="45">
        <v>23397.116500108001</v>
      </c>
      <c r="H34" s="54"/>
      <c r="I34" s="54"/>
    </row>
    <row r="35" spans="2:9" ht="15" customHeight="1" x14ac:dyDescent="0.3">
      <c r="B35" s="30">
        <v>2031</v>
      </c>
      <c r="C35" s="44">
        <v>30001.568460809998</v>
      </c>
      <c r="D35" s="44">
        <v>15436.911800239999</v>
      </c>
      <c r="E35" s="44">
        <v>3137.2915140589998</v>
      </c>
      <c r="F35" s="44">
        <v>5533.9022164059998</v>
      </c>
      <c r="G35" s="44">
        <v>24332.397545577998</v>
      </c>
      <c r="H35" s="54"/>
      <c r="I35" s="54"/>
    </row>
    <row r="36" spans="2:9" ht="15" customHeight="1" x14ac:dyDescent="0.3">
      <c r="B36" s="29">
        <v>2032</v>
      </c>
      <c r="C36" s="45">
        <v>30509.646796137</v>
      </c>
      <c r="D36" s="45">
        <v>15623.975369649999</v>
      </c>
      <c r="E36" s="45">
        <v>3169.067625744</v>
      </c>
      <c r="F36" s="45">
        <v>5578.2149365160003</v>
      </c>
      <c r="G36" s="45">
        <v>25311.193759872</v>
      </c>
      <c r="H36" s="54"/>
      <c r="I36" s="54"/>
    </row>
    <row r="37" spans="2:9" ht="15" customHeight="1" x14ac:dyDescent="0.3">
      <c r="B37" s="30">
        <v>2033</v>
      </c>
      <c r="C37" s="44">
        <v>31051.936045580002</v>
      </c>
      <c r="D37" s="44">
        <v>15813.725635768</v>
      </c>
      <c r="E37" s="44">
        <v>3200.980170713</v>
      </c>
      <c r="F37" s="44">
        <v>5623.0831334989998</v>
      </c>
      <c r="G37" s="44">
        <v>26302.312705188</v>
      </c>
      <c r="H37" s="54"/>
      <c r="I37" s="54"/>
    </row>
    <row r="38" spans="2:9" ht="15" customHeight="1" x14ac:dyDescent="0.3">
      <c r="B38" s="29">
        <v>2034</v>
      </c>
      <c r="C38" s="45">
        <v>31609.321804435</v>
      </c>
      <c r="D38" s="45">
        <v>16005.356402586</v>
      </c>
      <c r="E38" s="45">
        <v>3233.2558966820002</v>
      </c>
      <c r="F38" s="45">
        <v>5669.1722467509999</v>
      </c>
      <c r="G38" s="45">
        <v>27308.092425155999</v>
      </c>
      <c r="H38" s="54"/>
      <c r="I38" s="54"/>
    </row>
    <row r="39" spans="2:9" ht="10.35" customHeight="1" x14ac:dyDescent="0.3">
      <c r="B39" s="31"/>
      <c r="C39" s="46"/>
      <c r="D39" s="46"/>
      <c r="E39" s="46"/>
      <c r="F39" s="46"/>
      <c r="G39" s="46"/>
      <c r="H39" s="54"/>
      <c r="I39" s="54"/>
    </row>
    <row r="40" spans="2:9" ht="15" customHeight="1" x14ac:dyDescent="0.3">
      <c r="B40" s="30">
        <v>2035</v>
      </c>
      <c r="C40" s="44">
        <v>32155.062573096999</v>
      </c>
      <c r="D40" s="44">
        <v>16195.538317111001</v>
      </c>
      <c r="E40" s="44">
        <v>3266.600711218</v>
      </c>
      <c r="F40" s="44">
        <v>5714.0258201690003</v>
      </c>
      <c r="G40" s="44">
        <v>28356.322177309001</v>
      </c>
      <c r="H40" s="54"/>
      <c r="I40" s="54"/>
    </row>
    <row r="41" spans="2:9" ht="15" customHeight="1" x14ac:dyDescent="0.3">
      <c r="B41" s="29">
        <v>2036</v>
      </c>
      <c r="C41" s="45">
        <v>32699.032476387001</v>
      </c>
      <c r="D41" s="45">
        <v>16380.747206857999</v>
      </c>
      <c r="E41" s="45">
        <v>3300.546311524</v>
      </c>
      <c r="F41" s="45">
        <v>5757.9138279999997</v>
      </c>
      <c r="G41" s="45">
        <v>29414.447946876</v>
      </c>
      <c r="H41" s="54"/>
      <c r="I41" s="54"/>
    </row>
    <row r="42" spans="2:9" ht="15" customHeight="1" x14ac:dyDescent="0.3">
      <c r="B42" s="30">
        <v>2037</v>
      </c>
      <c r="C42" s="44">
        <v>33244.597648887</v>
      </c>
      <c r="D42" s="44">
        <v>16561.781331328999</v>
      </c>
      <c r="E42" s="44">
        <v>3336.056953066</v>
      </c>
      <c r="F42" s="44">
        <v>5801.0948822190003</v>
      </c>
      <c r="G42" s="44">
        <v>30482.618203705999</v>
      </c>
      <c r="H42" s="54"/>
      <c r="I42" s="54"/>
    </row>
    <row r="43" spans="2:9" ht="15" customHeight="1" x14ac:dyDescent="0.3">
      <c r="B43" s="29">
        <v>2038</v>
      </c>
      <c r="C43" s="45">
        <v>33812.105087712996</v>
      </c>
      <c r="D43" s="45">
        <v>16742.183512430998</v>
      </c>
      <c r="E43" s="45">
        <v>3372.8270019209999</v>
      </c>
      <c r="F43" s="45">
        <v>5842.7053700659999</v>
      </c>
      <c r="G43" s="45">
        <v>31548.015958283999</v>
      </c>
      <c r="H43" s="54"/>
      <c r="I43" s="54"/>
    </row>
    <row r="44" spans="2:9" ht="15" customHeight="1" x14ac:dyDescent="0.3">
      <c r="B44" s="30">
        <v>2039</v>
      </c>
      <c r="C44" s="44">
        <v>34383.452491331002</v>
      </c>
      <c r="D44" s="44">
        <v>16926.286491475999</v>
      </c>
      <c r="E44" s="44">
        <v>3409.5152352330001</v>
      </c>
      <c r="F44" s="44">
        <v>5882.0420414849996</v>
      </c>
      <c r="G44" s="44">
        <v>32579.639759010999</v>
      </c>
      <c r="H44" s="54"/>
      <c r="I44" s="54"/>
    </row>
    <row r="45" spans="2:9" ht="10.35" customHeight="1" x14ac:dyDescent="0.25">
      <c r="B45" s="2"/>
      <c r="C45" s="2"/>
      <c r="D45" s="2"/>
      <c r="E45" s="2"/>
      <c r="F45" s="2"/>
      <c r="G45" s="2"/>
      <c r="H45" s="2"/>
      <c r="I45" s="2"/>
    </row>
    <row r="46" spans="2:9" ht="15" customHeight="1" x14ac:dyDescent="0.3">
      <c r="B46" s="29">
        <v>2040</v>
      </c>
      <c r="C46" s="45">
        <v>34973.808031526001</v>
      </c>
      <c r="D46" s="45">
        <v>17109.822923645999</v>
      </c>
      <c r="E46" s="45">
        <v>3446.1782076959998</v>
      </c>
      <c r="F46" s="45">
        <v>5918.5861069100001</v>
      </c>
      <c r="G46" s="45">
        <v>33622.638366708998</v>
      </c>
      <c r="H46" s="54"/>
      <c r="I46" s="54"/>
    </row>
    <row r="47" spans="2:9" ht="15" customHeight="1" x14ac:dyDescent="0.3">
      <c r="B47" s="30">
        <v>2041</v>
      </c>
      <c r="C47" s="44">
        <v>35574.624381674003</v>
      </c>
      <c r="D47" s="44">
        <v>17292.521235837001</v>
      </c>
      <c r="E47" s="44">
        <v>3483.294514403</v>
      </c>
      <c r="F47" s="44">
        <v>5952.4914586559998</v>
      </c>
      <c r="G47" s="44">
        <v>34677.535217957004</v>
      </c>
      <c r="H47" s="54"/>
      <c r="I47" s="54"/>
    </row>
    <row r="48" spans="2:9" ht="15" customHeight="1" x14ac:dyDescent="0.3">
      <c r="B48" s="29">
        <v>2042</v>
      </c>
      <c r="C48" s="45">
        <v>36202.847633753001</v>
      </c>
      <c r="D48" s="45">
        <v>17476.806853629001</v>
      </c>
      <c r="E48" s="45">
        <v>3519.5400612210001</v>
      </c>
      <c r="F48" s="45">
        <v>5984.016351149</v>
      </c>
      <c r="G48" s="45">
        <v>35738.672898646997</v>
      </c>
      <c r="H48" s="54"/>
      <c r="I48" s="54"/>
    </row>
    <row r="49" spans="2:9" ht="15" customHeight="1" x14ac:dyDescent="0.3">
      <c r="B49" s="30">
        <v>2043</v>
      </c>
      <c r="C49" s="44">
        <v>36831.75374018</v>
      </c>
      <c r="D49" s="44">
        <v>17664.245924588002</v>
      </c>
      <c r="E49" s="44">
        <v>3556.252035862</v>
      </c>
      <c r="F49" s="44">
        <v>6013.6121291159998</v>
      </c>
      <c r="G49" s="44">
        <v>36825.484424916998</v>
      </c>
      <c r="H49" s="54"/>
      <c r="I49" s="54"/>
    </row>
    <row r="50" spans="2:9" ht="15" customHeight="1" x14ac:dyDescent="0.3">
      <c r="B50" s="29">
        <v>2044</v>
      </c>
      <c r="C50" s="45">
        <v>37467.586958300002</v>
      </c>
      <c r="D50" s="45">
        <v>17854.591383429</v>
      </c>
      <c r="E50" s="45">
        <v>3593.1488791679999</v>
      </c>
      <c r="F50" s="45">
        <v>6041.1661671849997</v>
      </c>
      <c r="G50" s="45">
        <v>37944.505183421999</v>
      </c>
      <c r="H50" s="54"/>
      <c r="I50" s="54"/>
    </row>
    <row r="51" spans="2:9" ht="10.35" customHeight="1" x14ac:dyDescent="0.3">
      <c r="B51" s="31"/>
      <c r="C51" s="42"/>
      <c r="D51" s="42"/>
      <c r="E51" s="42"/>
      <c r="F51" s="42"/>
      <c r="G51" s="42"/>
      <c r="H51" s="54"/>
      <c r="I51" s="54"/>
    </row>
    <row r="52" spans="2:9" ht="15.6" x14ac:dyDescent="0.3">
      <c r="B52" s="83" t="s">
        <v>32</v>
      </c>
      <c r="C52" s="43"/>
      <c r="D52" s="43"/>
      <c r="E52" s="43"/>
      <c r="F52" s="43"/>
      <c r="G52" s="43"/>
      <c r="H52" s="54"/>
      <c r="I52" s="54"/>
    </row>
    <row r="53" spans="2:9" ht="15" customHeight="1" x14ac:dyDescent="0.3">
      <c r="B53" s="29" t="s">
        <v>33</v>
      </c>
      <c r="C53" s="32">
        <f>RATE(2023-2010,,-C10,C23)</f>
        <v>2.1724638033452592E-2</v>
      </c>
      <c r="D53" s="32">
        <f t="shared" ref="D53:F53" si="0">RATE(2023-2010,,-D10,D23)</f>
        <v>1.1826054036385435E-2</v>
      </c>
      <c r="E53" s="32">
        <f t="shared" si="0"/>
        <v>1.5077665535529257E-2</v>
      </c>
      <c r="F53" s="32">
        <f t="shared" si="0"/>
        <v>6.9811546650432633E-3</v>
      </c>
      <c r="G53" s="32">
        <f>RATE(2023-2010,,-G10,G23)</f>
        <v>6.527939833916778E-2</v>
      </c>
      <c r="H53" s="54"/>
      <c r="I53" s="54"/>
    </row>
    <row r="54" spans="2:9" ht="15" customHeight="1" x14ac:dyDescent="0.3">
      <c r="B54" s="30" t="s">
        <v>2</v>
      </c>
      <c r="C54" s="33">
        <f>RATE(2024-2023,,-C23,C26)</f>
        <v>1.54195032752283E-2</v>
      </c>
      <c r="D54" s="33">
        <f t="shared" ref="D54:F54" si="1">RATE(2024-2023,,-D23,D26)</f>
        <v>4.6400436417000481E-3</v>
      </c>
      <c r="E54" s="33">
        <f t="shared" si="1"/>
        <v>-9.272262240405826E-4</v>
      </c>
      <c r="F54" s="33">
        <f t="shared" si="1"/>
        <v>7.5804356083820123E-3</v>
      </c>
      <c r="G54" s="33">
        <f>RATE(2024-2023,,-G23,G26)</f>
        <v>4.7036720673140991E-2</v>
      </c>
      <c r="H54" s="54"/>
      <c r="I54" s="54"/>
    </row>
    <row r="55" spans="2:9" ht="15" customHeight="1" x14ac:dyDescent="0.3">
      <c r="B55" s="29" t="s">
        <v>3</v>
      </c>
      <c r="C55" s="32">
        <f>RATE(2034-2024,,-C26,C38)</f>
        <v>1.6487400233629011E-2</v>
      </c>
      <c r="D55" s="32">
        <f t="shared" ref="D55:F55" si="2">RATE(2034-2024,,-D26,D38)</f>
        <v>1.3548191228949227E-2</v>
      </c>
      <c r="E55" s="32">
        <f t="shared" si="2"/>
        <v>1.0576695043771565E-2</v>
      </c>
      <c r="F55" s="32">
        <f t="shared" si="2"/>
        <v>8.3355818362691337E-3</v>
      </c>
      <c r="G55" s="32">
        <f>RATE(2034-2024,,-G26,G38)</f>
        <v>4.2650088712850323E-2</v>
      </c>
      <c r="H55" s="54"/>
      <c r="I55" s="54"/>
    </row>
    <row r="56" spans="2:9" ht="15" customHeight="1" x14ac:dyDescent="0.3">
      <c r="B56" s="30" t="s">
        <v>4</v>
      </c>
      <c r="C56" s="33">
        <f>RATE(2044-2024,,-C26,C50)</f>
        <v>1.6817535391659408E-2</v>
      </c>
      <c r="D56" s="33">
        <f t="shared" ref="D56:F56" si="3">RATE(2044-2024,,-D26,D50)</f>
        <v>1.2270148351402471E-2</v>
      </c>
      <c r="E56" s="33">
        <f t="shared" si="3"/>
        <v>1.0593256770260573E-2</v>
      </c>
      <c r="F56" s="33">
        <f t="shared" si="3"/>
        <v>7.3551308609391798E-3</v>
      </c>
      <c r="G56" s="33">
        <f>RATE(2044-2024,,-G26,G50)</f>
        <v>3.8035410240683951E-2</v>
      </c>
      <c r="H56" s="54"/>
      <c r="I56" s="54"/>
    </row>
    <row r="57" spans="2:9" ht="15.6" x14ac:dyDescent="0.3">
      <c r="B57" s="23" t="s">
        <v>54</v>
      </c>
      <c r="C57" s="20"/>
      <c r="D57" s="20"/>
      <c r="E57" s="20"/>
      <c r="F57" s="20"/>
      <c r="G57" s="20"/>
      <c r="H57" s="54"/>
      <c r="I57" s="54"/>
    </row>
    <row r="58" spans="2:9" ht="14.4" x14ac:dyDescent="0.3">
      <c r="B58" s="27"/>
      <c r="C58" s="27"/>
      <c r="D58" s="27"/>
      <c r="E58" s="27"/>
      <c r="F58" s="27"/>
      <c r="G58" s="27"/>
      <c r="H58" s="27"/>
      <c r="I58" s="27"/>
    </row>
    <row r="59" spans="2:9" ht="14.4" x14ac:dyDescent="0.3">
      <c r="B59" s="27"/>
      <c r="C59" s="27"/>
      <c r="D59" s="67" t="s">
        <v>5</v>
      </c>
      <c r="E59" s="67" t="s">
        <v>5</v>
      </c>
      <c r="F59" s="67" t="s">
        <v>5</v>
      </c>
      <c r="G59" s="67" t="s">
        <v>5</v>
      </c>
      <c r="H59" s="27"/>
      <c r="I59" s="27"/>
    </row>
  </sheetData>
  <printOptions horizontalCentered="1"/>
  <pageMargins left="0.7" right="0.7" top="0.75" bottom="0.75" header="0.3" footer="0.3"/>
  <pageSetup scale="89" orientation="portrait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0512CF2B02C4DBA77A31531C64F67" ma:contentTypeVersion="0" ma:contentTypeDescription="Create a new document." ma:contentTypeScope="" ma:versionID="bad26f8d78826572a0075354baa4c9f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9D3318-4DBB-45F7-BDC1-167D2A2EB7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0E7163-D1A7-4F9C-9790-089A69C36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313DC-9839-4962-A54C-13961DD79062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Short-term Econ 1</vt:lpstr>
      <vt:lpstr>Long-term Econ 2</vt:lpstr>
      <vt:lpstr>Intl GDP 3</vt:lpstr>
      <vt:lpstr>Intl GDP 4</vt:lpstr>
      <vt:lpstr>'Intl GDP 3'!Print_Area</vt:lpstr>
      <vt:lpstr>'Intl GDP 4'!Print_Area</vt:lpstr>
      <vt:lpstr>'Long-term Econ 2'!Print_Area</vt:lpstr>
      <vt:lpstr>'Short-term Econ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Lizotte, Katherine (FAA)</dc:creator>
  <cp:keywords/>
  <dc:description/>
  <cp:lastModifiedBy>Barlett, Anna (FAA)</cp:lastModifiedBy>
  <cp:revision/>
  <dcterms:created xsi:type="dcterms:W3CDTF">2015-03-11T22:33:45Z</dcterms:created>
  <dcterms:modified xsi:type="dcterms:W3CDTF">2024-04-22T07:04:48Z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0x010100BE00512CF2B02C4DBA77A31531C64F67</vt:lpwstr>
  </property>
  <property fmtid="{D5CDD505-2E9C-101B-9397-08002B2CF9AE}" pid="3" name="IsMyDocuments">
    <vt:bool>true</vt:bool>
  </property>
</Properties>
</file>