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nnis Pasparage\Desktop\ODP 8-15-2024\2025 pay tables and tools\Updates 1.24.2025\"/>
    </mc:Choice>
  </mc:AlternateContent>
  <xr:revisionPtr revIDLastSave="0" documentId="8_{42E1B59F-1848-4B6E-8BB0-A12FBC7A1956}" xr6:coauthVersionLast="47" xr6:coauthVersionMax="47" xr10:uidLastSave="{00000000-0000-0000-0000-000000000000}"/>
  <workbookProtection workbookAlgorithmName="SHA-512" workbookHashValue="S3C2NtOpXqk1Bv5t6trNuJOZgKlamp1XI+PS9AbssMYv9+XjGx18+57LuTfYK4DHMujsZhR/xrT1bQ8fK3Qx0g==" workbookSaltValue="r+xDVJiZxlU6xi567vJJ+w==" workbookSpinCount="100000" lockStructure="1"/>
  <bookViews>
    <workbookView xWindow="-108" yWindow="-108" windowWidth="23256" windowHeight="12456" tabRatio="868" activeTab="3" xr2:uid="{00000000-000D-0000-FFFF-FFFF00000000}"/>
  </bookViews>
  <sheets>
    <sheet name="LOCALITY INDEX" sheetId="74" r:id="rId1"/>
    <sheet name="Locality and Max Pay" sheetId="40" state="hidden" r:id="rId2"/>
    <sheet name="NO LOCALITY Prior Year" sheetId="97" state="hidden" r:id="rId3"/>
    <sheet name="NO LOCALITY" sheetId="1" r:id="rId4"/>
    <sheet name="Ak" sheetId="75" r:id="rId5"/>
    <sheet name="Albany" sheetId="77" r:id="rId6"/>
    <sheet name="Albuquerque" sheetId="78" r:id="rId7"/>
    <sheet name="atl" sheetId="3" r:id="rId8"/>
    <sheet name="Austin" sheetId="79" r:id="rId9"/>
    <sheet name="Birm" sheetId="90" r:id="rId10"/>
    <sheet name="Bos" sheetId="41" r:id="rId11"/>
    <sheet name="Buf" sheetId="42" r:id="rId12"/>
    <sheet name="Burl" sheetId="91" r:id="rId13"/>
    <sheet name="Charlotte" sheetId="80" r:id="rId14"/>
    <sheet name="chi" sheetId="43" r:id="rId15"/>
    <sheet name="cin" sheetId="44" r:id="rId16"/>
    <sheet name="cle" sheetId="45" r:id="rId17"/>
    <sheet name="Colorado Springs" sheetId="81" r:id="rId18"/>
    <sheet name="col" sheetId="46" r:id="rId19"/>
    <sheet name="CorpCh" sheetId="92" r:id="rId20"/>
    <sheet name="DFW" sheetId="47" r:id="rId21"/>
    <sheet name="Davenport" sheetId="82" r:id="rId22"/>
    <sheet name="day" sheetId="48" r:id="rId23"/>
    <sheet name="den" sheetId="49" r:id="rId24"/>
    <sheet name="des" sheetId="96" r:id="rId25"/>
    <sheet name="det" sheetId="50" r:id="rId26"/>
    <sheet name="fresno" sheetId="98" r:id="rId27"/>
    <sheet name="Harrisburg" sheetId="83" r:id="rId28"/>
    <sheet name="har" sheetId="51" r:id="rId29"/>
    <sheet name="Hi" sheetId="76" r:id="rId30"/>
    <sheet name="hou" sheetId="52" r:id="rId31"/>
    <sheet name="hnt" sheetId="53" r:id="rId32"/>
    <sheet name="Ind" sheetId="54" r:id="rId33"/>
    <sheet name="Kansas City" sheetId="84" r:id="rId34"/>
    <sheet name="Laredo" sheetId="85" r:id="rId35"/>
    <sheet name="Las Vegas" sheetId="86" r:id="rId36"/>
    <sheet name="la" sheetId="55" r:id="rId37"/>
    <sheet name="mfl" sheetId="56" r:id="rId38"/>
    <sheet name="mil" sheetId="57" r:id="rId39"/>
    <sheet name="msp" sheetId="58" r:id="rId40"/>
    <sheet name="ny" sheetId="59" r:id="rId41"/>
    <sheet name="Omaha" sheetId="93" r:id="rId42"/>
    <sheet name="Palm Bay" sheetId="87" r:id="rId43"/>
    <sheet name="phl" sheetId="60" r:id="rId44"/>
    <sheet name="px" sheetId="61" r:id="rId45"/>
    <sheet name="pit" sheetId="62" r:id="rId46"/>
    <sheet name="por" sheetId="63" r:id="rId47"/>
    <sheet name="ra" sheetId="64" r:id="rId48"/>
    <sheet name="Reno" sheetId="99" r:id="rId49"/>
    <sheet name="rch" sheetId="65" r:id="rId50"/>
    <sheet name="Rochester" sheetId="100" r:id="rId51"/>
    <sheet name="sac" sheetId="66" r:id="rId52"/>
    <sheet name="SAn" sheetId="94" r:id="rId53"/>
    <sheet name="SD" sheetId="67" r:id="rId54"/>
    <sheet name="sf" sheetId="68" r:id="rId55"/>
    <sheet name="sea" sheetId="69" r:id="rId56"/>
    <sheet name="Spokane" sheetId="101" r:id="rId57"/>
    <sheet name="St Louis" sheetId="88" r:id="rId58"/>
    <sheet name="Tucson" sheetId="89" r:id="rId59"/>
    <sheet name="VABN" sheetId="95" r:id="rId60"/>
    <sheet name="WDCB" sheetId="70" r:id="rId61"/>
    <sheet name="Intl" sheetId="72" r:id="rId62"/>
    <sheet name="rus" sheetId="73" r:id="rId6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4" i="73" l="1"/>
  <c r="O4" i="72"/>
  <c r="O4" i="70"/>
  <c r="O4" i="95"/>
  <c r="O4" i="89"/>
  <c r="O4" i="88"/>
  <c r="O4" i="101"/>
  <c r="O4" i="69"/>
  <c r="O4" i="68"/>
  <c r="O4" i="67"/>
  <c r="O4" i="94"/>
  <c r="O4" i="66"/>
  <c r="O4" i="100"/>
  <c r="O4" i="65"/>
  <c r="O4" i="99"/>
  <c r="O4" i="64"/>
  <c r="O4" i="63"/>
  <c r="O4" i="62"/>
  <c r="O4" i="61"/>
  <c r="O4" i="60"/>
  <c r="O4" i="87"/>
  <c r="O4" i="93"/>
  <c r="O4" i="59"/>
  <c r="O4" i="58"/>
  <c r="O4" i="57"/>
  <c r="O4" i="56"/>
  <c r="O4" i="55"/>
  <c r="O4" i="86"/>
  <c r="O4" i="85"/>
  <c r="O4" i="84"/>
  <c r="O4" i="54"/>
  <c r="O4" i="53"/>
  <c r="O4" i="52"/>
  <c r="O4" i="76"/>
  <c r="O4" i="51"/>
  <c r="O4" i="83"/>
  <c r="O4" i="98"/>
  <c r="O4" i="50"/>
  <c r="O4" i="96"/>
  <c r="O4" i="49"/>
  <c r="O4" i="48"/>
  <c r="O4" i="82"/>
  <c r="O4" i="47"/>
  <c r="O4" i="92"/>
  <c r="O4" i="46"/>
  <c r="O4" i="81"/>
  <c r="O4" i="45"/>
  <c r="O4" i="44"/>
  <c r="O4" i="43"/>
  <c r="O4" i="80"/>
  <c r="O4" i="91"/>
  <c r="O4" i="42"/>
  <c r="O4" i="41"/>
  <c r="O4" i="90"/>
  <c r="O4" i="79"/>
  <c r="O4" i="3"/>
  <c r="O4" i="78"/>
  <c r="O4" i="75"/>
  <c r="O4" i="77"/>
  <c r="D23" i="101"/>
  <c r="B2" i="101"/>
  <c r="D23" i="100"/>
  <c r="B2" i="100"/>
  <c r="D23" i="99"/>
  <c r="B2" i="99"/>
  <c r="D23" i="98"/>
  <c r="B2" i="98"/>
  <c r="D23" i="97"/>
  <c r="B2" i="49" l="1"/>
  <c r="D23" i="96"/>
  <c r="B2" i="96"/>
  <c r="D8" i="40" l="1"/>
  <c r="D23" i="95" l="1"/>
  <c r="B2" i="95"/>
  <c r="D23" i="94"/>
  <c r="B2" i="94"/>
  <c r="D23" i="93"/>
  <c r="B2" i="93"/>
  <c r="D23" i="92"/>
  <c r="B2" i="92"/>
  <c r="D23" i="91"/>
  <c r="B2" i="91"/>
  <c r="D23" i="90"/>
  <c r="B2" i="90"/>
  <c r="B65" i="74" l="1"/>
  <c r="D23" i="89" l="1"/>
  <c r="B2" i="89"/>
  <c r="D23" i="88"/>
  <c r="B2" i="88"/>
  <c r="D23" i="87"/>
  <c r="B2" i="87"/>
  <c r="D23" i="86"/>
  <c r="B2" i="86"/>
  <c r="D23" i="85"/>
  <c r="B2" i="85"/>
  <c r="D23" i="84"/>
  <c r="B2" i="84"/>
  <c r="D23" i="83"/>
  <c r="B2" i="83"/>
  <c r="D23" i="82"/>
  <c r="B2" i="82"/>
  <c r="D23" i="81"/>
  <c r="B2" i="81"/>
  <c r="D23" i="80"/>
  <c r="B2" i="80"/>
  <c r="D23" i="79"/>
  <c r="B2" i="79"/>
  <c r="D23" i="78"/>
  <c r="B2" i="78"/>
  <c r="D23" i="77"/>
  <c r="B2" i="77"/>
  <c r="D23" i="75" l="1"/>
  <c r="D23" i="3"/>
  <c r="D23" i="41"/>
  <c r="D23" i="42"/>
  <c r="D23" i="43"/>
  <c r="D23" i="44"/>
  <c r="D23" i="45"/>
  <c r="D23" i="46"/>
  <c r="D23" i="47"/>
  <c r="D23" i="48"/>
  <c r="D23" i="49"/>
  <c r="D23" i="50"/>
  <c r="D23" i="51"/>
  <c r="D23" i="76"/>
  <c r="D23" i="52"/>
  <c r="D23" i="53"/>
  <c r="D23" i="54"/>
  <c r="D23" i="55"/>
  <c r="D23" i="56"/>
  <c r="D23" i="57"/>
  <c r="D23" i="58"/>
  <c r="D23" i="59"/>
  <c r="D23" i="60"/>
  <c r="D23" i="61"/>
  <c r="D23" i="62"/>
  <c r="D23" i="63"/>
  <c r="D23" i="64"/>
  <c r="D23" i="65"/>
  <c r="D23" i="66"/>
  <c r="D23" i="67"/>
  <c r="D23" i="68"/>
  <c r="D23" i="69"/>
  <c r="D23" i="70"/>
  <c r="D23" i="72"/>
  <c r="D23" i="73"/>
  <c r="D23" i="1"/>
  <c r="B2" i="3"/>
  <c r="B2" i="41"/>
  <c r="B2" i="42"/>
  <c r="B2" i="43"/>
  <c r="B2" i="44"/>
  <c r="B2" i="45"/>
  <c r="B2" i="46"/>
  <c r="B2" i="47"/>
  <c r="B2" i="48"/>
  <c r="B2" i="50"/>
  <c r="B2" i="51"/>
  <c r="B2" i="76"/>
  <c r="B2" i="52"/>
  <c r="B2" i="53"/>
  <c r="B2" i="54"/>
  <c r="B2" i="55"/>
  <c r="B2" i="56"/>
  <c r="B2" i="57"/>
  <c r="B2" i="58"/>
  <c r="B2" i="59"/>
  <c r="B2" i="60"/>
  <c r="B2" i="61"/>
  <c r="B2" i="62"/>
  <c r="B2" i="63"/>
  <c r="B2" i="64"/>
  <c r="B2" i="65"/>
  <c r="B2" i="66"/>
  <c r="B2" i="67"/>
  <c r="B2" i="68"/>
  <c r="B2" i="69"/>
  <c r="B2" i="70"/>
  <c r="B2" i="72"/>
  <c r="B2" i="73"/>
  <c r="B2" i="75"/>
  <c r="B2" i="1"/>
  <c r="N13" i="1"/>
  <c r="H22" i="1"/>
  <c r="H22" i="70" s="1"/>
  <c r="I22" i="1"/>
  <c r="I22" i="49" s="1"/>
  <c r="M14" i="1"/>
  <c r="N16" i="1"/>
  <c r="O17" i="1"/>
  <c r="K20" i="1"/>
  <c r="K20" i="60" s="1"/>
  <c r="J22" i="1"/>
  <c r="J22" i="96" s="1"/>
  <c r="L13" i="1"/>
  <c r="O19" i="1"/>
  <c r="M13" i="1"/>
  <c r="I10" i="1"/>
  <c r="N14" i="1"/>
  <c r="N14" i="41" s="1"/>
  <c r="O16" i="1"/>
  <c r="J19" i="1"/>
  <c r="J19" i="93" s="1"/>
  <c r="L20" i="1"/>
  <c r="K22" i="1"/>
  <c r="L16" i="1"/>
  <c r="L16" i="89" s="1"/>
  <c r="N17" i="1"/>
  <c r="H11" i="1"/>
  <c r="H13" i="1"/>
  <c r="O14" i="1"/>
  <c r="K19" i="1"/>
  <c r="K19" i="76" s="1"/>
  <c r="L22" i="1"/>
  <c r="L22" i="42" s="1"/>
  <c r="N10" i="1"/>
  <c r="N10" i="91" s="1"/>
  <c r="K14" i="1"/>
  <c r="K14" i="52" s="1"/>
  <c r="G10" i="1"/>
  <c r="J20" i="1"/>
  <c r="H10" i="1"/>
  <c r="O13" i="1"/>
  <c r="I11" i="1"/>
  <c r="G14" i="1"/>
  <c r="I17" i="1"/>
  <c r="M20" i="1"/>
  <c r="K10" i="1"/>
  <c r="K10" i="58" s="1"/>
  <c r="J11" i="1"/>
  <c r="J11" i="83" s="1"/>
  <c r="I13" i="1"/>
  <c r="H14" i="1"/>
  <c r="I16" i="1"/>
  <c r="J17" i="1"/>
  <c r="L19" i="1"/>
  <c r="L19" i="66" s="1"/>
  <c r="N20" i="1"/>
  <c r="M22" i="1"/>
  <c r="M22" i="55" s="1"/>
  <c r="M22" i="88"/>
  <c r="O10" i="1"/>
  <c r="O10" i="62" s="1"/>
  <c r="M16" i="1"/>
  <c r="O11" i="1"/>
  <c r="O11" i="90" s="1"/>
  <c r="J10" i="1"/>
  <c r="K11" i="1"/>
  <c r="K11" i="87" s="1"/>
  <c r="J16" i="1"/>
  <c r="M19" i="1"/>
  <c r="O20" i="1"/>
  <c r="N22" i="1"/>
  <c r="M11" i="1"/>
  <c r="M11" i="53" s="1"/>
  <c r="M17" i="1"/>
  <c r="N11" i="1"/>
  <c r="L14" i="1"/>
  <c r="L14" i="83" s="1"/>
  <c r="G11" i="1"/>
  <c r="G13" i="1"/>
  <c r="G13" i="81" s="1"/>
  <c r="L10" i="1"/>
  <c r="J13" i="1"/>
  <c r="I14" i="1"/>
  <c r="K17" i="1"/>
  <c r="M10" i="1"/>
  <c r="M10" i="86" s="1"/>
  <c r="L11" i="1"/>
  <c r="K13" i="1"/>
  <c r="J14" i="1"/>
  <c r="K16" i="1"/>
  <c r="L17" i="1"/>
  <c r="L17" i="89" s="1"/>
  <c r="N19" i="1"/>
  <c r="G22" i="1"/>
  <c r="O22" i="1"/>
  <c r="O22" i="77" s="1"/>
  <c r="O22" i="87" l="1"/>
  <c r="K20" i="46"/>
  <c r="L16" i="50"/>
  <c r="O22" i="51"/>
  <c r="K19" i="3"/>
  <c r="L19" i="91"/>
  <c r="L19" i="78"/>
  <c r="G13" i="56"/>
  <c r="O22" i="83"/>
  <c r="K22" i="83"/>
  <c r="K22" i="99"/>
  <c r="K22" i="100"/>
  <c r="K22" i="98"/>
  <c r="K22" i="101"/>
  <c r="G22" i="100"/>
  <c r="G22" i="98"/>
  <c r="G22" i="99"/>
  <c r="G22" i="101"/>
  <c r="M22" i="99"/>
  <c r="M22" i="98"/>
  <c r="M22" i="100"/>
  <c r="M22" i="101"/>
  <c r="H22" i="101"/>
  <c r="H22" i="99"/>
  <c r="H22" i="98"/>
  <c r="H22" i="100"/>
  <c r="H22" i="93"/>
  <c r="M22" i="94"/>
  <c r="O22" i="100"/>
  <c r="O22" i="99"/>
  <c r="O22" i="101"/>
  <c r="O22" i="98"/>
  <c r="N22" i="100"/>
  <c r="N22" i="99"/>
  <c r="N22" i="98"/>
  <c r="N22" i="101"/>
  <c r="M22" i="63"/>
  <c r="I22" i="99"/>
  <c r="I22" i="100"/>
  <c r="I22" i="98"/>
  <c r="I22" i="101"/>
  <c r="K22" i="57"/>
  <c r="J22" i="99"/>
  <c r="J22" i="98"/>
  <c r="J22" i="101"/>
  <c r="J22" i="100"/>
  <c r="J22" i="43"/>
  <c r="O22" i="64"/>
  <c r="L22" i="99"/>
  <c r="L22" i="100"/>
  <c r="L22" i="98"/>
  <c r="L22" i="101"/>
  <c r="N22" i="65"/>
  <c r="O22" i="93"/>
  <c r="O22" i="48"/>
  <c r="N22" i="68"/>
  <c r="M19" i="83"/>
  <c r="M19" i="99"/>
  <c r="M19" i="101"/>
  <c r="M19" i="100"/>
  <c r="M19" i="98"/>
  <c r="K19" i="73"/>
  <c r="M20" i="100"/>
  <c r="M20" i="99"/>
  <c r="M20" i="98"/>
  <c r="M20" i="101"/>
  <c r="J20" i="98"/>
  <c r="J20" i="101"/>
  <c r="J20" i="99"/>
  <c r="J20" i="100"/>
  <c r="J20" i="77"/>
  <c r="J20" i="96"/>
  <c r="O19" i="98"/>
  <c r="O19" i="99"/>
  <c r="O19" i="100"/>
  <c r="O19" i="101"/>
  <c r="O19" i="61"/>
  <c r="L20" i="77"/>
  <c r="L20" i="99"/>
  <c r="L20" i="101"/>
  <c r="L20" i="98"/>
  <c r="L20" i="100"/>
  <c r="N20" i="96"/>
  <c r="N20" i="98"/>
  <c r="N20" i="100"/>
  <c r="N20" i="99"/>
  <c r="N20" i="101"/>
  <c r="K19" i="96"/>
  <c r="N19" i="78"/>
  <c r="N19" i="101"/>
  <c r="N19" i="98"/>
  <c r="N19" i="100"/>
  <c r="N19" i="99"/>
  <c r="K20" i="100"/>
  <c r="K20" i="99"/>
  <c r="K20" i="98"/>
  <c r="K20" i="101"/>
  <c r="J19" i="99"/>
  <c r="J19" i="101"/>
  <c r="J19" i="100"/>
  <c r="J19" i="98"/>
  <c r="K19" i="98"/>
  <c r="K19" i="100"/>
  <c r="K19" i="101"/>
  <c r="K19" i="99"/>
  <c r="O20" i="99"/>
  <c r="O20" i="98"/>
  <c r="O20" i="101"/>
  <c r="O20" i="100"/>
  <c r="L19" i="81"/>
  <c r="L19" i="98"/>
  <c r="L19" i="100"/>
  <c r="L19" i="101"/>
  <c r="L19" i="99"/>
  <c r="K19" i="93"/>
  <c r="J19" i="54"/>
  <c r="M16" i="91"/>
  <c r="M16" i="101"/>
  <c r="M16" i="98"/>
  <c r="M16" i="100"/>
  <c r="M16" i="99"/>
  <c r="M16" i="47"/>
  <c r="K17" i="98"/>
  <c r="K17" i="101"/>
  <c r="K17" i="100"/>
  <c r="K17" i="99"/>
  <c r="K17" i="79"/>
  <c r="O16" i="98"/>
  <c r="O16" i="101"/>
  <c r="O16" i="100"/>
  <c r="O16" i="99"/>
  <c r="I16" i="98"/>
  <c r="I16" i="99"/>
  <c r="I16" i="101"/>
  <c r="I16" i="100"/>
  <c r="K16" i="96"/>
  <c r="K16" i="101"/>
  <c r="K16" i="100"/>
  <c r="K16" i="99"/>
  <c r="K16" i="98"/>
  <c r="L16" i="95"/>
  <c r="L16" i="98"/>
  <c r="L16" i="100"/>
  <c r="L16" i="99"/>
  <c r="L16" i="101"/>
  <c r="M16" i="45"/>
  <c r="N16" i="88"/>
  <c r="N16" i="99"/>
  <c r="N16" i="101"/>
  <c r="N16" i="100"/>
  <c r="N16" i="98"/>
  <c r="I17" i="100"/>
  <c r="I17" i="99"/>
  <c r="I17" i="98"/>
  <c r="I17" i="101"/>
  <c r="J16" i="100"/>
  <c r="J16" i="99"/>
  <c r="J16" i="101"/>
  <c r="J16" i="98"/>
  <c r="M17" i="94"/>
  <c r="M17" i="99"/>
  <c r="M17" i="98"/>
  <c r="M17" i="100"/>
  <c r="M17" i="101"/>
  <c r="L17" i="77"/>
  <c r="L17" i="100"/>
  <c r="L17" i="99"/>
  <c r="L17" i="98"/>
  <c r="L17" i="101"/>
  <c r="N17" i="84"/>
  <c r="N17" i="101"/>
  <c r="N17" i="99"/>
  <c r="N17" i="98"/>
  <c r="N17" i="100"/>
  <c r="M16" i="79"/>
  <c r="O17" i="98"/>
  <c r="O17" i="99"/>
  <c r="O17" i="101"/>
  <c r="O17" i="100"/>
  <c r="K17" i="87"/>
  <c r="L17" i="87"/>
  <c r="J17" i="98"/>
  <c r="J17" i="101"/>
  <c r="J17" i="99"/>
  <c r="J17" i="100"/>
  <c r="L17" i="75"/>
  <c r="I14" i="78"/>
  <c r="I14" i="98"/>
  <c r="I14" i="100"/>
  <c r="I14" i="99"/>
  <c r="I14" i="101"/>
  <c r="J14" i="101"/>
  <c r="J14" i="98"/>
  <c r="J14" i="99"/>
  <c r="J14" i="100"/>
  <c r="L13" i="101"/>
  <c r="L13" i="100"/>
  <c r="L13" i="99"/>
  <c r="L13" i="98"/>
  <c r="G14" i="98"/>
  <c r="G14" i="100"/>
  <c r="G14" i="99"/>
  <c r="G14" i="101"/>
  <c r="M14" i="86"/>
  <c r="M14" i="101"/>
  <c r="M14" i="98"/>
  <c r="M14" i="99"/>
  <c r="M14" i="100"/>
  <c r="O14" i="98"/>
  <c r="O14" i="101"/>
  <c r="O14" i="100"/>
  <c r="O14" i="99"/>
  <c r="L14" i="84"/>
  <c r="L14" i="101"/>
  <c r="L14" i="99"/>
  <c r="L14" i="100"/>
  <c r="L14" i="98"/>
  <c r="G14" i="93"/>
  <c r="J13" i="100"/>
  <c r="J13" i="99"/>
  <c r="J13" i="101"/>
  <c r="J13" i="98"/>
  <c r="M14" i="92"/>
  <c r="N14" i="78"/>
  <c r="H14" i="80"/>
  <c r="H14" i="99"/>
  <c r="H14" i="100"/>
  <c r="H14" i="98"/>
  <c r="H14" i="101"/>
  <c r="I13" i="100"/>
  <c r="I13" i="101"/>
  <c r="I13" i="98"/>
  <c r="I13" i="99"/>
  <c r="N13" i="98"/>
  <c r="N13" i="100"/>
  <c r="N13" i="101"/>
  <c r="N13" i="99"/>
  <c r="O13" i="101"/>
  <c r="O13" i="98"/>
  <c r="O13" i="99"/>
  <c r="O13" i="100"/>
  <c r="N14" i="84"/>
  <c r="N14" i="100"/>
  <c r="N14" i="99"/>
  <c r="N14" i="101"/>
  <c r="N14" i="98"/>
  <c r="O14" i="85"/>
  <c r="H13" i="98"/>
  <c r="H13" i="101"/>
  <c r="H13" i="100"/>
  <c r="H13" i="99"/>
  <c r="M13" i="92"/>
  <c r="M13" i="100"/>
  <c r="M13" i="98"/>
  <c r="M13" i="99"/>
  <c r="M13" i="101"/>
  <c r="K13" i="96"/>
  <c r="K13" i="100"/>
  <c r="K13" i="101"/>
  <c r="K13" i="98"/>
  <c r="K13" i="99"/>
  <c r="K14" i="100"/>
  <c r="K14" i="98"/>
  <c r="K14" i="101"/>
  <c r="K14" i="99"/>
  <c r="N14" i="67"/>
  <c r="G13" i="100"/>
  <c r="G13" i="99"/>
  <c r="G13" i="101"/>
  <c r="G13" i="98"/>
  <c r="G10" i="101"/>
  <c r="G10" i="99"/>
  <c r="G10" i="98"/>
  <c r="G10" i="100"/>
  <c r="L10" i="99"/>
  <c r="L10" i="100"/>
  <c r="L10" i="101"/>
  <c r="L10" i="98"/>
  <c r="O10" i="101"/>
  <c r="O10" i="98"/>
  <c r="O10" i="99"/>
  <c r="O10" i="100"/>
  <c r="J11" i="101"/>
  <c r="J11" i="100"/>
  <c r="J11" i="98"/>
  <c r="J11" i="99"/>
  <c r="H11" i="100"/>
  <c r="H11" i="99"/>
  <c r="H11" i="98"/>
  <c r="H11" i="101"/>
  <c r="G11" i="98"/>
  <c r="G11" i="101"/>
  <c r="G11" i="99"/>
  <c r="G11" i="100"/>
  <c r="J10" i="98"/>
  <c r="J10" i="100"/>
  <c r="J10" i="99"/>
  <c r="J10" i="101"/>
  <c r="I10" i="92"/>
  <c r="I10" i="99"/>
  <c r="I10" i="100"/>
  <c r="I10" i="101"/>
  <c r="I10" i="98"/>
  <c r="H11" i="92"/>
  <c r="L11" i="85"/>
  <c r="L11" i="100"/>
  <c r="L11" i="98"/>
  <c r="L11" i="99"/>
  <c r="L11" i="101"/>
  <c r="N10" i="98"/>
  <c r="N10" i="101"/>
  <c r="N10" i="100"/>
  <c r="N10" i="99"/>
  <c r="I11" i="99"/>
  <c r="I11" i="101"/>
  <c r="I11" i="98"/>
  <c r="I11" i="100"/>
  <c r="N11" i="100"/>
  <c r="N11" i="99"/>
  <c r="N11" i="98"/>
  <c r="N11" i="101"/>
  <c r="I11" i="79"/>
  <c r="K11" i="100"/>
  <c r="K11" i="98"/>
  <c r="K11" i="101"/>
  <c r="K11" i="99"/>
  <c r="G11" i="85"/>
  <c r="K11" i="94"/>
  <c r="K11" i="96"/>
  <c r="I11" i="84"/>
  <c r="M11" i="98"/>
  <c r="M11" i="100"/>
  <c r="M11" i="99"/>
  <c r="M11" i="101"/>
  <c r="L10" i="69"/>
  <c r="K10" i="86"/>
  <c r="K10" i="101"/>
  <c r="K10" i="100"/>
  <c r="K10" i="98"/>
  <c r="K10" i="99"/>
  <c r="M10" i="92"/>
  <c r="M10" i="99"/>
  <c r="M10" i="101"/>
  <c r="M10" i="100"/>
  <c r="M10" i="98"/>
  <c r="G11" i="91"/>
  <c r="O11" i="87"/>
  <c r="O11" i="98"/>
  <c r="O11" i="101"/>
  <c r="O11" i="99"/>
  <c r="O11" i="100"/>
  <c r="H10" i="92"/>
  <c r="H10" i="98"/>
  <c r="H10" i="99"/>
  <c r="H10" i="100"/>
  <c r="H10" i="101"/>
  <c r="J14" i="60"/>
  <c r="N19" i="65"/>
  <c r="J11" i="57"/>
  <c r="I14" i="65"/>
  <c r="J13" i="57"/>
  <c r="O22" i="65"/>
  <c r="K19" i="50"/>
  <c r="K16" i="50"/>
  <c r="J10" i="50"/>
  <c r="I16" i="57"/>
  <c r="J10" i="65"/>
  <c r="J10" i="70"/>
  <c r="H11" i="43"/>
  <c r="O10" i="43"/>
  <c r="J19" i="66"/>
  <c r="I11" i="58"/>
  <c r="J10" i="66"/>
  <c r="N10" i="43"/>
  <c r="H13" i="51"/>
  <c r="L14" i="43"/>
  <c r="L22" i="43"/>
  <c r="O11" i="66"/>
  <c r="J20" i="51"/>
  <c r="K11" i="51"/>
  <c r="K20" i="66"/>
  <c r="I13" i="43"/>
  <c r="L17" i="76"/>
  <c r="O11" i="76"/>
  <c r="I16" i="52"/>
  <c r="O20" i="62"/>
  <c r="G13" i="60"/>
  <c r="L17" i="67"/>
  <c r="K17" i="67"/>
  <c r="N19" i="61"/>
  <c r="N11" i="54"/>
  <c r="J17" i="70"/>
  <c r="L17" i="53"/>
  <c r="L17" i="69"/>
  <c r="M22" i="47"/>
  <c r="L13" i="42"/>
  <c r="O22" i="69"/>
  <c r="I14" i="62"/>
  <c r="J19" i="67"/>
  <c r="O22" i="55"/>
  <c r="J13" i="48"/>
  <c r="J16" i="67"/>
  <c r="G10" i="44"/>
  <c r="G13" i="45"/>
  <c r="N11" i="62"/>
  <c r="L16" i="45"/>
  <c r="J19" i="68"/>
  <c r="G11" i="3"/>
  <c r="N11" i="55"/>
  <c r="K14" i="75"/>
  <c r="O22" i="60"/>
  <c r="M20" i="69"/>
  <c r="O22" i="61"/>
  <c r="K17" i="69"/>
  <c r="M11" i="62"/>
  <c r="K11" i="69"/>
  <c r="I13" i="52"/>
  <c r="I17" i="53"/>
  <c r="L22" i="45"/>
  <c r="L20" i="70"/>
  <c r="I22" i="72"/>
  <c r="O22" i="3"/>
  <c r="J13" i="61"/>
  <c r="M22" i="45"/>
  <c r="L19" i="3"/>
  <c r="J19" i="46"/>
  <c r="L11" i="54"/>
  <c r="L10" i="45"/>
  <c r="G11" i="52"/>
  <c r="I16" i="60"/>
  <c r="J19" i="3"/>
  <c r="O13" i="68"/>
  <c r="N22" i="52"/>
  <c r="K11" i="55"/>
  <c r="M22" i="57"/>
  <c r="L19" i="55"/>
  <c r="I13" i="60"/>
  <c r="N10" i="60"/>
  <c r="O14" i="60"/>
  <c r="O17" i="72"/>
  <c r="N13" i="45"/>
  <c r="M16" i="50"/>
  <c r="L17" i="65"/>
  <c r="G13" i="42"/>
  <c r="G14" i="68"/>
  <c r="M20" i="64"/>
  <c r="I13" i="73"/>
  <c r="I22" i="41"/>
  <c r="G22" i="49"/>
  <c r="J17" i="73"/>
  <c r="H11" i="64"/>
  <c r="O22" i="73"/>
  <c r="N19" i="64"/>
  <c r="N22" i="56"/>
  <c r="J19" i="42"/>
  <c r="O19" i="56"/>
  <c r="O16" i="73"/>
  <c r="M17" i="49"/>
  <c r="L22" i="64"/>
  <c r="I14" i="41"/>
  <c r="J22" i="42"/>
  <c r="J13" i="49"/>
  <c r="H22" i="64"/>
  <c r="H14" i="43"/>
  <c r="O22" i="76"/>
  <c r="O22" i="75"/>
  <c r="L17" i="52"/>
  <c r="K13" i="94"/>
  <c r="N22" i="78"/>
  <c r="J16" i="46"/>
  <c r="O10" i="94"/>
  <c r="H14" i="94"/>
  <c r="H14" i="78"/>
  <c r="I13" i="91"/>
  <c r="I13" i="83"/>
  <c r="I17" i="95"/>
  <c r="G14" i="85"/>
  <c r="L22" i="89"/>
  <c r="K19" i="87"/>
  <c r="O14" i="3"/>
  <c r="N17" i="49"/>
  <c r="L16" i="60"/>
  <c r="L20" i="57"/>
  <c r="O16" i="61"/>
  <c r="N14" i="51"/>
  <c r="M13" i="72"/>
  <c r="L13" i="63"/>
  <c r="H22" i="51"/>
  <c r="K13" i="59"/>
  <c r="J16" i="42"/>
  <c r="O10" i="76"/>
  <c r="H14" i="86"/>
  <c r="H14" i="58"/>
  <c r="I13" i="72"/>
  <c r="I17" i="50"/>
  <c r="G14" i="56"/>
  <c r="N17" i="95"/>
  <c r="L20" i="89"/>
  <c r="O16" i="55"/>
  <c r="M13" i="66"/>
  <c r="L13" i="84"/>
  <c r="O22" i="56"/>
  <c r="O22" i="91"/>
  <c r="O22" i="66"/>
  <c r="N19" i="57"/>
  <c r="N11" i="46"/>
  <c r="M17" i="3"/>
  <c r="N22" i="90"/>
  <c r="O20" i="61"/>
  <c r="J16" i="80"/>
  <c r="K11" i="42"/>
  <c r="O11" i="89"/>
  <c r="M16" i="59"/>
  <c r="O10" i="63"/>
  <c r="L19" i="72"/>
  <c r="I16" i="70"/>
  <c r="H14" i="66"/>
  <c r="H14" i="88"/>
  <c r="I13" i="62"/>
  <c r="I13" i="82"/>
  <c r="K10" i="53"/>
  <c r="I17" i="96"/>
  <c r="G14" i="75"/>
  <c r="K14" i="93"/>
  <c r="L22" i="49"/>
  <c r="N17" i="45"/>
  <c r="L20" i="93"/>
  <c r="O16" i="66"/>
  <c r="N14" i="87"/>
  <c r="M13" i="61"/>
  <c r="L13" i="67"/>
  <c r="N11" i="66"/>
  <c r="M17" i="48"/>
  <c r="N22" i="92"/>
  <c r="O20" i="93"/>
  <c r="J16" i="93"/>
  <c r="L19" i="76"/>
  <c r="I16" i="3"/>
  <c r="H14" i="77"/>
  <c r="H14" i="63"/>
  <c r="I13" i="90"/>
  <c r="I13" i="92"/>
  <c r="I17" i="41"/>
  <c r="G14" i="63"/>
  <c r="K14" i="85"/>
  <c r="L22" i="48"/>
  <c r="N17" i="89"/>
  <c r="L20" i="54"/>
  <c r="N14" i="59"/>
  <c r="I22" i="62"/>
  <c r="N13" i="61"/>
  <c r="H14" i="3"/>
  <c r="O22" i="47"/>
  <c r="O22" i="92"/>
  <c r="O22" i="54"/>
  <c r="N19" i="89"/>
  <c r="L17" i="42"/>
  <c r="K16" i="58"/>
  <c r="N11" i="44"/>
  <c r="M17" i="95"/>
  <c r="N22" i="45"/>
  <c r="O20" i="57"/>
  <c r="O11" i="46"/>
  <c r="O10" i="95"/>
  <c r="L19" i="46"/>
  <c r="L19" i="53"/>
  <c r="I16" i="79"/>
  <c r="H14" i="62"/>
  <c r="H14" i="79"/>
  <c r="I13" i="3"/>
  <c r="I13" i="51"/>
  <c r="M20" i="65"/>
  <c r="I17" i="56"/>
  <c r="G14" i="91"/>
  <c r="J20" i="82"/>
  <c r="K14" i="64"/>
  <c r="L22" i="70"/>
  <c r="K19" i="75"/>
  <c r="H11" i="62"/>
  <c r="K22" i="65"/>
  <c r="J19" i="81"/>
  <c r="N14" i="48"/>
  <c r="N14" i="57"/>
  <c r="O19" i="58"/>
  <c r="J22" i="62"/>
  <c r="I22" i="79"/>
  <c r="N13" i="84"/>
  <c r="H14" i="53"/>
  <c r="H14" i="47"/>
  <c r="G14" i="94"/>
  <c r="K14" i="81"/>
  <c r="O22" i="45"/>
  <c r="O22" i="50"/>
  <c r="O22" i="70"/>
  <c r="L17" i="61"/>
  <c r="J14" i="92"/>
  <c r="G13" i="76"/>
  <c r="N11" i="49"/>
  <c r="M11" i="52"/>
  <c r="N22" i="3"/>
  <c r="M19" i="87"/>
  <c r="K11" i="44"/>
  <c r="O10" i="82"/>
  <c r="L19" i="51"/>
  <c r="H14" i="70"/>
  <c r="H14" i="68"/>
  <c r="H14" i="90"/>
  <c r="I13" i="50"/>
  <c r="M20" i="91"/>
  <c r="G14" i="58"/>
  <c r="J20" i="70"/>
  <c r="K14" i="96"/>
  <c r="L22" i="56"/>
  <c r="K19" i="53"/>
  <c r="O14" i="89"/>
  <c r="H11" i="94"/>
  <c r="L16" i="61"/>
  <c r="L20" i="72"/>
  <c r="J19" i="51"/>
  <c r="J19" i="50"/>
  <c r="N14" i="46"/>
  <c r="I10" i="49"/>
  <c r="O19" i="75"/>
  <c r="J22" i="73"/>
  <c r="M14" i="54"/>
  <c r="H22" i="79"/>
  <c r="K22" i="55"/>
  <c r="G22" i="41"/>
  <c r="G22" i="59"/>
  <c r="M22" i="76"/>
  <c r="K22" i="72"/>
  <c r="G22" i="55"/>
  <c r="G22" i="80"/>
  <c r="G22" i="84"/>
  <c r="G22" i="75"/>
  <c r="G22" i="56"/>
  <c r="G22" i="70"/>
  <c r="M22" i="70"/>
  <c r="M22" i="79"/>
  <c r="M22" i="81"/>
  <c r="M22" i="84"/>
  <c r="M22" i="90"/>
  <c r="M22" i="82"/>
  <c r="L22" i="61"/>
  <c r="L22" i="54"/>
  <c r="L22" i="72"/>
  <c r="K22" i="62"/>
  <c r="K22" i="51"/>
  <c r="K22" i="79"/>
  <c r="K22" i="84"/>
  <c r="O22" i="62"/>
  <c r="O22" i="53"/>
  <c r="O22" i="72"/>
  <c r="O22" i="84"/>
  <c r="O22" i="94"/>
  <c r="O22" i="46"/>
  <c r="G22" i="66"/>
  <c r="G22" i="64"/>
  <c r="G22" i="47"/>
  <c r="G22" i="91"/>
  <c r="G22" i="93"/>
  <c r="G22" i="48"/>
  <c r="N22" i="53"/>
  <c r="N22" i="87"/>
  <c r="M22" i="86"/>
  <c r="M22" i="53"/>
  <c r="M22" i="89"/>
  <c r="M22" i="46"/>
  <c r="M22" i="49"/>
  <c r="L22" i="44"/>
  <c r="L22" i="83"/>
  <c r="L22" i="95"/>
  <c r="K22" i="3"/>
  <c r="K22" i="45"/>
  <c r="K22" i="63"/>
  <c r="K22" i="91"/>
  <c r="G22" i="69"/>
  <c r="G22" i="83"/>
  <c r="M22" i="60"/>
  <c r="K22" i="81"/>
  <c r="O22" i="80"/>
  <c r="O22" i="86"/>
  <c r="O22" i="96"/>
  <c r="O22" i="85"/>
  <c r="O22" i="52"/>
  <c r="O22" i="63"/>
  <c r="O22" i="43"/>
  <c r="G22" i="45"/>
  <c r="G22" i="46"/>
  <c r="G22" i="86"/>
  <c r="G22" i="88"/>
  <c r="G22" i="65"/>
  <c r="G22" i="58"/>
  <c r="N22" i="84"/>
  <c r="N22" i="44"/>
  <c r="M22" i="69"/>
  <c r="M22" i="44"/>
  <c r="M22" i="50"/>
  <c r="M22" i="80"/>
  <c r="M22" i="43"/>
  <c r="L22" i="51"/>
  <c r="L22" i="66"/>
  <c r="L22" i="92"/>
  <c r="L22" i="90"/>
  <c r="K22" i="54"/>
  <c r="K22" i="44"/>
  <c r="K22" i="47"/>
  <c r="J22" i="52"/>
  <c r="I22" i="47"/>
  <c r="H22" i="96"/>
  <c r="G22" i="82"/>
  <c r="M22" i="73"/>
  <c r="M22" i="56"/>
  <c r="K22" i="49"/>
  <c r="G22" i="96"/>
  <c r="G22" i="60"/>
  <c r="M22" i="62"/>
  <c r="M22" i="65"/>
  <c r="K22" i="59"/>
  <c r="O22" i="88"/>
  <c r="O22" i="95"/>
  <c r="O22" i="44"/>
  <c r="O22" i="79"/>
  <c r="O22" i="81"/>
  <c r="O22" i="41"/>
  <c r="G22" i="54"/>
  <c r="G22" i="52"/>
  <c r="G22" i="72"/>
  <c r="G22" i="87"/>
  <c r="G22" i="95"/>
  <c r="G22" i="61"/>
  <c r="N22" i="48"/>
  <c r="M22" i="42"/>
  <c r="M22" i="91"/>
  <c r="M22" i="54"/>
  <c r="M22" i="48"/>
  <c r="M22" i="66"/>
  <c r="L22" i="93"/>
  <c r="L22" i="69"/>
  <c r="L22" i="79"/>
  <c r="L22" i="47"/>
  <c r="K22" i="93"/>
  <c r="K22" i="43"/>
  <c r="K22" i="58"/>
  <c r="J22" i="84"/>
  <c r="I22" i="86"/>
  <c r="H22" i="65"/>
  <c r="G22" i="57"/>
  <c r="G22" i="42"/>
  <c r="G22" i="76"/>
  <c r="G22" i="89"/>
  <c r="G22" i="68"/>
  <c r="G22" i="79"/>
  <c r="M22" i="3"/>
  <c r="K22" i="66"/>
  <c r="G22" i="92"/>
  <c r="G22" i="51"/>
  <c r="G22" i="44"/>
  <c r="G22" i="81"/>
  <c r="M22" i="68"/>
  <c r="M22" i="58"/>
  <c r="M22" i="72"/>
  <c r="L22" i="75"/>
  <c r="L22" i="77"/>
  <c r="K22" i="88"/>
  <c r="K22" i="60"/>
  <c r="K22" i="50"/>
  <c r="O22" i="90"/>
  <c r="O22" i="68"/>
  <c r="O22" i="67"/>
  <c r="O22" i="42"/>
  <c r="O22" i="78"/>
  <c r="O22" i="59"/>
  <c r="G22" i="63"/>
  <c r="G22" i="90"/>
  <c r="G22" i="53"/>
  <c r="G22" i="3"/>
  <c r="G22" i="62"/>
  <c r="N22" i="61"/>
  <c r="M22" i="41"/>
  <c r="M22" i="75"/>
  <c r="M22" i="64"/>
  <c r="M22" i="51"/>
  <c r="M22" i="77"/>
  <c r="L22" i="82"/>
  <c r="L22" i="63"/>
  <c r="L22" i="73"/>
  <c r="L22" i="81"/>
  <c r="K22" i="94"/>
  <c r="K22" i="95"/>
  <c r="K22" i="42"/>
  <c r="K22" i="68"/>
  <c r="J22" i="47"/>
  <c r="I22" i="69"/>
  <c r="H22" i="44"/>
  <c r="N20" i="77"/>
  <c r="N20" i="49"/>
  <c r="N19" i="69"/>
  <c r="N19" i="59"/>
  <c r="O20" i="54"/>
  <c r="M19" i="56"/>
  <c r="M19" i="81"/>
  <c r="N20" i="89"/>
  <c r="N20" i="53"/>
  <c r="N20" i="59"/>
  <c r="N20" i="51"/>
  <c r="N20" i="75"/>
  <c r="L19" i="80"/>
  <c r="L19" i="58"/>
  <c r="L19" i="48"/>
  <c r="L19" i="63"/>
  <c r="L19" i="43"/>
  <c r="L19" i="59"/>
  <c r="M20" i="55"/>
  <c r="J20" i="59"/>
  <c r="J20" i="69"/>
  <c r="K19" i="55"/>
  <c r="K19" i="84"/>
  <c r="K19" i="69"/>
  <c r="K19" i="42"/>
  <c r="L20" i="67"/>
  <c r="L20" i="61"/>
  <c r="L20" i="84"/>
  <c r="J19" i="65"/>
  <c r="K20" i="55"/>
  <c r="N20" i="47"/>
  <c r="N20" i="44"/>
  <c r="N19" i="91"/>
  <c r="N19" i="85"/>
  <c r="O20" i="95"/>
  <c r="O20" i="3"/>
  <c r="M19" i="59"/>
  <c r="M19" i="51"/>
  <c r="N20" i="84"/>
  <c r="N20" i="61"/>
  <c r="N20" i="86"/>
  <c r="N20" i="83"/>
  <c r="N20" i="56"/>
  <c r="L19" i="67"/>
  <c r="L19" i="86"/>
  <c r="L19" i="88"/>
  <c r="L19" i="62"/>
  <c r="L19" i="79"/>
  <c r="M20" i="94"/>
  <c r="J20" i="93"/>
  <c r="J20" i="89"/>
  <c r="K19" i="85"/>
  <c r="K19" i="44"/>
  <c r="K19" i="61"/>
  <c r="L20" i="64"/>
  <c r="L20" i="45"/>
  <c r="L20" i="42"/>
  <c r="J19" i="88"/>
  <c r="J19" i="43"/>
  <c r="J19" i="87"/>
  <c r="O19" i="53"/>
  <c r="K20" i="88"/>
  <c r="N20" i="60"/>
  <c r="N20" i="54"/>
  <c r="N19" i="60"/>
  <c r="N19" i="3"/>
  <c r="O20" i="80"/>
  <c r="O20" i="46"/>
  <c r="M19" i="96"/>
  <c r="M19" i="70"/>
  <c r="N20" i="66"/>
  <c r="N20" i="48"/>
  <c r="N20" i="50"/>
  <c r="N20" i="68"/>
  <c r="N20" i="45"/>
  <c r="L19" i="41"/>
  <c r="L19" i="70"/>
  <c r="L19" i="60"/>
  <c r="L19" i="56"/>
  <c r="L19" i="42"/>
  <c r="L19" i="64"/>
  <c r="M20" i="96"/>
  <c r="J20" i="79"/>
  <c r="J20" i="72"/>
  <c r="K19" i="80"/>
  <c r="K19" i="72"/>
  <c r="K19" i="92"/>
  <c r="L20" i="68"/>
  <c r="L20" i="87"/>
  <c r="L20" i="73"/>
  <c r="J19" i="41"/>
  <c r="J19" i="95"/>
  <c r="J19" i="49"/>
  <c r="O19" i="46"/>
  <c r="K20" i="87"/>
  <c r="N20" i="73"/>
  <c r="N19" i="58"/>
  <c r="N19" i="63"/>
  <c r="O20" i="88"/>
  <c r="O20" i="82"/>
  <c r="M19" i="91"/>
  <c r="M19" i="66"/>
  <c r="N20" i="63"/>
  <c r="N20" i="41"/>
  <c r="N20" i="55"/>
  <c r="N20" i="64"/>
  <c r="N20" i="42"/>
  <c r="L19" i="57"/>
  <c r="L19" i="92"/>
  <c r="L19" i="61"/>
  <c r="L19" i="45"/>
  <c r="L19" i="95"/>
  <c r="M20" i="41"/>
  <c r="J20" i="80"/>
  <c r="J20" i="47"/>
  <c r="K19" i="45"/>
  <c r="K19" i="86"/>
  <c r="K19" i="78"/>
  <c r="L20" i="3"/>
  <c r="L20" i="69"/>
  <c r="L20" i="86"/>
  <c r="J19" i="91"/>
  <c r="J19" i="53"/>
  <c r="J19" i="47"/>
  <c r="O19" i="52"/>
  <c r="K20" i="79"/>
  <c r="M19" i="68"/>
  <c r="N20" i="82"/>
  <c r="N20" i="43"/>
  <c r="N19" i="50"/>
  <c r="N19" i="52"/>
  <c r="O20" i="73"/>
  <c r="O20" i="59"/>
  <c r="M19" i="69"/>
  <c r="M19" i="90"/>
  <c r="N20" i="92"/>
  <c r="N20" i="62"/>
  <c r="N20" i="95"/>
  <c r="N20" i="57"/>
  <c r="N20" i="94"/>
  <c r="L19" i="52"/>
  <c r="L19" i="50"/>
  <c r="L19" i="87"/>
  <c r="L19" i="44"/>
  <c r="L19" i="73"/>
  <c r="M20" i="57"/>
  <c r="J20" i="88"/>
  <c r="K19" i="88"/>
  <c r="K19" i="66"/>
  <c r="K19" i="58"/>
  <c r="L20" i="82"/>
  <c r="L20" i="44"/>
  <c r="L20" i="83"/>
  <c r="N20" i="81"/>
  <c r="N20" i="85"/>
  <c r="N19" i="49"/>
  <c r="N19" i="87"/>
  <c r="O20" i="42"/>
  <c r="O20" i="89"/>
  <c r="M19" i="47"/>
  <c r="M19" i="95"/>
  <c r="N20" i="88"/>
  <c r="N20" i="67"/>
  <c r="N20" i="78"/>
  <c r="N20" i="69"/>
  <c r="N20" i="76"/>
  <c r="N20" i="93"/>
  <c r="L19" i="65"/>
  <c r="L19" i="96"/>
  <c r="L19" i="85"/>
  <c r="L19" i="93"/>
  <c r="L19" i="83"/>
  <c r="J20" i="3"/>
  <c r="K19" i="83"/>
  <c r="K19" i="81"/>
  <c r="K19" i="90"/>
  <c r="K19" i="67"/>
  <c r="L20" i="95"/>
  <c r="L20" i="76"/>
  <c r="L20" i="92"/>
  <c r="J19" i="63"/>
  <c r="J19" i="44"/>
  <c r="O19" i="55"/>
  <c r="K20" i="57"/>
  <c r="J17" i="54"/>
  <c r="J17" i="92"/>
  <c r="L17" i="46"/>
  <c r="L17" i="82"/>
  <c r="L17" i="45"/>
  <c r="K16" i="45"/>
  <c r="K17" i="59"/>
  <c r="M17" i="84"/>
  <c r="M17" i="70"/>
  <c r="J16" i="43"/>
  <c r="J16" i="56"/>
  <c r="M16" i="77"/>
  <c r="M16" i="41"/>
  <c r="M16" i="49"/>
  <c r="M16" i="67"/>
  <c r="M16" i="57"/>
  <c r="J17" i="80"/>
  <c r="J17" i="42"/>
  <c r="J17" i="72"/>
  <c r="J17" i="91"/>
  <c r="J17" i="94"/>
  <c r="J17" i="75"/>
  <c r="I16" i="42"/>
  <c r="I16" i="56"/>
  <c r="I16" i="88"/>
  <c r="I16" i="51"/>
  <c r="I16" i="75"/>
  <c r="I17" i="84"/>
  <c r="I17" i="92"/>
  <c r="N17" i="85"/>
  <c r="N17" i="43"/>
  <c r="N17" i="58"/>
  <c r="N17" i="77"/>
  <c r="L16" i="52"/>
  <c r="L16" i="41"/>
  <c r="L16" i="47"/>
  <c r="O16" i="92"/>
  <c r="O16" i="3"/>
  <c r="O16" i="81"/>
  <c r="O17" i="79"/>
  <c r="N16" i="79"/>
  <c r="L17" i="43"/>
  <c r="L17" i="79"/>
  <c r="L17" i="84"/>
  <c r="L17" i="78"/>
  <c r="K16" i="95"/>
  <c r="K17" i="63"/>
  <c r="M17" i="92"/>
  <c r="M17" i="96"/>
  <c r="J16" i="54"/>
  <c r="M16" i="75"/>
  <c r="M16" i="3"/>
  <c r="M16" i="46"/>
  <c r="M16" i="62"/>
  <c r="M16" i="83"/>
  <c r="J17" i="77"/>
  <c r="J17" i="65"/>
  <c r="J17" i="90"/>
  <c r="J17" i="79"/>
  <c r="J17" i="53"/>
  <c r="I16" i="59"/>
  <c r="I16" i="84"/>
  <c r="I16" i="82"/>
  <c r="I16" i="64"/>
  <c r="I16" i="45"/>
  <c r="I16" i="91"/>
  <c r="I17" i="42"/>
  <c r="I17" i="48"/>
  <c r="N17" i="92"/>
  <c r="N17" i="90"/>
  <c r="N17" i="55"/>
  <c r="L16" i="81"/>
  <c r="L16" i="80"/>
  <c r="L16" i="66"/>
  <c r="O16" i="41"/>
  <c r="O16" i="82"/>
  <c r="O16" i="53"/>
  <c r="O17" i="54"/>
  <c r="N16" i="68"/>
  <c r="L17" i="66"/>
  <c r="L17" i="50"/>
  <c r="L17" i="55"/>
  <c r="K16" i="93"/>
  <c r="K17" i="88"/>
  <c r="M17" i="86"/>
  <c r="J16" i="53"/>
  <c r="M16" i="96"/>
  <c r="M16" i="51"/>
  <c r="M16" i="52"/>
  <c r="M16" i="90"/>
  <c r="M16" i="69"/>
  <c r="J17" i="57"/>
  <c r="J17" i="60"/>
  <c r="J17" i="66"/>
  <c r="J17" i="95"/>
  <c r="J17" i="93"/>
  <c r="I16" i="77"/>
  <c r="I16" i="85"/>
  <c r="I16" i="68"/>
  <c r="I16" i="89"/>
  <c r="I16" i="46"/>
  <c r="I17" i="72"/>
  <c r="I17" i="93"/>
  <c r="N17" i="73"/>
  <c r="N17" i="62"/>
  <c r="N17" i="47"/>
  <c r="L16" i="82"/>
  <c r="L16" i="44"/>
  <c r="L16" i="49"/>
  <c r="L16" i="96"/>
  <c r="O16" i="72"/>
  <c r="O16" i="67"/>
  <c r="O16" i="48"/>
  <c r="O17" i="69"/>
  <c r="N16" i="96"/>
  <c r="J17" i="52"/>
  <c r="K16" i="88"/>
  <c r="M17" i="59"/>
  <c r="J16" i="92"/>
  <c r="J16" i="65"/>
  <c r="M16" i="95"/>
  <c r="M16" i="78"/>
  <c r="M16" i="64"/>
  <c r="M16" i="76"/>
  <c r="M16" i="60"/>
  <c r="M16" i="42"/>
  <c r="J17" i="49"/>
  <c r="J17" i="63"/>
  <c r="J17" i="96"/>
  <c r="J17" i="86"/>
  <c r="J17" i="78"/>
  <c r="I16" i="94"/>
  <c r="I16" i="53"/>
  <c r="I16" i="58"/>
  <c r="I16" i="87"/>
  <c r="I16" i="90"/>
  <c r="I16" i="62"/>
  <c r="I17" i="79"/>
  <c r="I17" i="86"/>
  <c r="I17" i="55"/>
  <c r="N17" i="57"/>
  <c r="N17" i="86"/>
  <c r="N17" i="48"/>
  <c r="L16" i="75"/>
  <c r="L16" i="70"/>
  <c r="L16" i="57"/>
  <c r="L16" i="73"/>
  <c r="O16" i="83"/>
  <c r="O16" i="80"/>
  <c r="O17" i="3"/>
  <c r="N16" i="51"/>
  <c r="J17" i="55"/>
  <c r="M16" i="44"/>
  <c r="M16" i="68"/>
  <c r="M16" i="63"/>
  <c r="M16" i="82"/>
  <c r="M16" i="43"/>
  <c r="J17" i="56"/>
  <c r="J17" i="61"/>
  <c r="J17" i="89"/>
  <c r="J17" i="46"/>
  <c r="J17" i="81"/>
  <c r="I16" i="47"/>
  <c r="I16" i="48"/>
  <c r="I16" i="54"/>
  <c r="I16" i="50"/>
  <c r="I16" i="69"/>
  <c r="I17" i="59"/>
  <c r="N17" i="65"/>
  <c r="N17" i="78"/>
  <c r="N17" i="44"/>
  <c r="L16" i="59"/>
  <c r="L16" i="63"/>
  <c r="O16" i="78"/>
  <c r="O16" i="77"/>
  <c r="O17" i="47"/>
  <c r="N16" i="63"/>
  <c r="L17" i="96"/>
  <c r="K16" i="3"/>
  <c r="M17" i="55"/>
  <c r="M17" i="68"/>
  <c r="J16" i="52"/>
  <c r="J16" i="68"/>
  <c r="M16" i="54"/>
  <c r="M16" i="80"/>
  <c r="M16" i="70"/>
  <c r="M16" i="55"/>
  <c r="M16" i="65"/>
  <c r="M16" i="53"/>
  <c r="J17" i="45"/>
  <c r="J17" i="51"/>
  <c r="J17" i="82"/>
  <c r="J17" i="47"/>
  <c r="J17" i="44"/>
  <c r="I16" i="95"/>
  <c r="I16" i="96"/>
  <c r="I16" i="72"/>
  <c r="I16" i="78"/>
  <c r="I16" i="44"/>
  <c r="I17" i="85"/>
  <c r="I17" i="89"/>
  <c r="I17" i="80"/>
  <c r="N17" i="83"/>
  <c r="N17" i="56"/>
  <c r="N17" i="51"/>
  <c r="N17" i="61"/>
  <c r="L16" i="93"/>
  <c r="L16" i="78"/>
  <c r="L16" i="79"/>
  <c r="L16" i="76"/>
  <c r="O16" i="60"/>
  <c r="O16" i="89"/>
  <c r="O16" i="49"/>
  <c r="O17" i="80"/>
  <c r="N16" i="94"/>
  <c r="L17" i="49"/>
  <c r="L17" i="86"/>
  <c r="L17" i="92"/>
  <c r="K16" i="90"/>
  <c r="K17" i="68"/>
  <c r="M17" i="52"/>
  <c r="M17" i="62"/>
  <c r="J16" i="60"/>
  <c r="J16" i="95"/>
  <c r="M16" i="94"/>
  <c r="M16" i="81"/>
  <c r="M16" i="56"/>
  <c r="M16" i="66"/>
  <c r="M16" i="92"/>
  <c r="J17" i="68"/>
  <c r="J17" i="58"/>
  <c r="J17" i="67"/>
  <c r="J17" i="88"/>
  <c r="J17" i="64"/>
  <c r="J17" i="48"/>
  <c r="I16" i="86"/>
  <c r="I16" i="81"/>
  <c r="I16" i="73"/>
  <c r="I16" i="61"/>
  <c r="I16" i="49"/>
  <c r="I17" i="78"/>
  <c r="I17" i="51"/>
  <c r="I17" i="91"/>
  <c r="N17" i="3"/>
  <c r="N17" i="52"/>
  <c r="N17" i="75"/>
  <c r="N17" i="88"/>
  <c r="L16" i="69"/>
  <c r="L16" i="54"/>
  <c r="L16" i="77"/>
  <c r="O16" i="43"/>
  <c r="O16" i="54"/>
  <c r="O16" i="52"/>
  <c r="O17" i="58"/>
  <c r="N16" i="86"/>
  <c r="O13" i="56"/>
  <c r="H13" i="41"/>
  <c r="H13" i="84"/>
  <c r="H13" i="50"/>
  <c r="O13" i="72"/>
  <c r="J14" i="58"/>
  <c r="I14" i="85"/>
  <c r="J13" i="59"/>
  <c r="G13" i="77"/>
  <c r="G13" i="52"/>
  <c r="G13" i="80"/>
  <c r="L14" i="45"/>
  <c r="H14" i="42"/>
  <c r="H14" i="96"/>
  <c r="H14" i="48"/>
  <c r="H14" i="73"/>
  <c r="I13" i="87"/>
  <c r="I13" i="59"/>
  <c r="I13" i="46"/>
  <c r="I13" i="65"/>
  <c r="G14" i="62"/>
  <c r="G14" i="90"/>
  <c r="G14" i="42"/>
  <c r="O13" i="47"/>
  <c r="O13" i="92"/>
  <c r="O13" i="42"/>
  <c r="K14" i="66"/>
  <c r="K14" i="59"/>
  <c r="O14" i="93"/>
  <c r="O14" i="91"/>
  <c r="O14" i="72"/>
  <c r="H13" i="47"/>
  <c r="H13" i="91"/>
  <c r="H13" i="70"/>
  <c r="H13" i="86"/>
  <c r="N14" i="58"/>
  <c r="N14" i="83"/>
  <c r="M13" i="3"/>
  <c r="L13" i="82"/>
  <c r="M14" i="80"/>
  <c r="N13" i="67"/>
  <c r="G13" i="64"/>
  <c r="G13" i="92"/>
  <c r="G13" i="83"/>
  <c r="L14" i="79"/>
  <c r="H14" i="82"/>
  <c r="H14" i="76"/>
  <c r="H14" i="41"/>
  <c r="H14" i="84"/>
  <c r="H14" i="87"/>
  <c r="I13" i="68"/>
  <c r="I13" i="84"/>
  <c r="I13" i="85"/>
  <c r="I13" i="55"/>
  <c r="G14" i="69"/>
  <c r="G14" i="80"/>
  <c r="G14" i="95"/>
  <c r="O13" i="79"/>
  <c r="O13" i="54"/>
  <c r="O13" i="67"/>
  <c r="K14" i="63"/>
  <c r="K14" i="67"/>
  <c r="O14" i="45"/>
  <c r="O14" i="43"/>
  <c r="O14" i="87"/>
  <c r="H13" i="80"/>
  <c r="H13" i="76"/>
  <c r="H13" i="57"/>
  <c r="H13" i="82"/>
  <c r="N14" i="80"/>
  <c r="N14" i="95"/>
  <c r="N14" i="93"/>
  <c r="M13" i="41"/>
  <c r="L13" i="75"/>
  <c r="M14" i="77"/>
  <c r="N13" i="78"/>
  <c r="O13" i="95"/>
  <c r="O13" i="89"/>
  <c r="O13" i="59"/>
  <c r="O14" i="96"/>
  <c r="O14" i="54"/>
  <c r="O14" i="82"/>
  <c r="H13" i="55"/>
  <c r="H13" i="68"/>
  <c r="H13" i="59"/>
  <c r="H13" i="85"/>
  <c r="I14" i="84"/>
  <c r="J13" i="43"/>
  <c r="G13" i="44"/>
  <c r="G13" i="49"/>
  <c r="G13" i="75"/>
  <c r="H14" i="64"/>
  <c r="H14" i="49"/>
  <c r="H14" i="72"/>
  <c r="H14" i="75"/>
  <c r="H14" i="89"/>
  <c r="I13" i="49"/>
  <c r="I13" i="42"/>
  <c r="I13" i="45"/>
  <c r="I13" i="70"/>
  <c r="G14" i="73"/>
  <c r="G14" i="77"/>
  <c r="O13" i="51"/>
  <c r="O13" i="44"/>
  <c r="O13" i="50"/>
  <c r="K14" i="72"/>
  <c r="K14" i="62"/>
  <c r="O14" i="66"/>
  <c r="O14" i="75"/>
  <c r="O14" i="79"/>
  <c r="O14" i="65"/>
  <c r="H13" i="45"/>
  <c r="H13" i="92"/>
  <c r="H13" i="66"/>
  <c r="H13" i="43"/>
  <c r="N14" i="62"/>
  <c r="N14" i="76"/>
  <c r="M13" i="91"/>
  <c r="L13" i="56"/>
  <c r="M14" i="94"/>
  <c r="N13" i="87"/>
  <c r="O13" i="83"/>
  <c r="O13" i="70"/>
  <c r="O13" i="3"/>
  <c r="O14" i="42"/>
  <c r="O14" i="49"/>
  <c r="O14" i="83"/>
  <c r="O14" i="41"/>
  <c r="H13" i="67"/>
  <c r="H13" i="95"/>
  <c r="H13" i="96"/>
  <c r="M14" i="52"/>
  <c r="N13" i="95"/>
  <c r="G13" i="66"/>
  <c r="I14" i="64"/>
  <c r="J13" i="53"/>
  <c r="G13" i="41"/>
  <c r="G13" i="89"/>
  <c r="G13" i="53"/>
  <c r="H14" i="56"/>
  <c r="H14" i="67"/>
  <c r="H14" i="55"/>
  <c r="H14" i="52"/>
  <c r="H14" i="44"/>
  <c r="I13" i="89"/>
  <c r="I13" i="80"/>
  <c r="I13" i="63"/>
  <c r="I13" i="47"/>
  <c r="G14" i="44"/>
  <c r="G14" i="87"/>
  <c r="O13" i="53"/>
  <c r="O13" i="91"/>
  <c r="K14" i="89"/>
  <c r="O14" i="46"/>
  <c r="O14" i="52"/>
  <c r="O14" i="58"/>
  <c r="O14" i="73"/>
  <c r="H13" i="88"/>
  <c r="H13" i="58"/>
  <c r="H13" i="73"/>
  <c r="G13" i="47"/>
  <c r="J14" i="45"/>
  <c r="I14" i="3"/>
  <c r="J13" i="91"/>
  <c r="G13" i="93"/>
  <c r="G13" i="95"/>
  <c r="G13" i="88"/>
  <c r="H14" i="60"/>
  <c r="H14" i="46"/>
  <c r="H14" i="81"/>
  <c r="H14" i="54"/>
  <c r="H14" i="59"/>
  <c r="H14" i="85"/>
  <c r="I13" i="53"/>
  <c r="I13" i="66"/>
  <c r="I13" i="93"/>
  <c r="I13" i="48"/>
  <c r="G14" i="52"/>
  <c r="G14" i="3"/>
  <c r="G14" i="49"/>
  <c r="O13" i="85"/>
  <c r="O13" i="43"/>
  <c r="O13" i="82"/>
  <c r="K14" i="68"/>
  <c r="O14" i="48"/>
  <c r="O14" i="57"/>
  <c r="O14" i="67"/>
  <c r="O14" i="77"/>
  <c r="H13" i="81"/>
  <c r="H13" i="83"/>
  <c r="H13" i="93"/>
  <c r="N14" i="50"/>
  <c r="N14" i="3"/>
  <c r="M13" i="81"/>
  <c r="L13" i="54"/>
  <c r="M14" i="66"/>
  <c r="N13" i="75"/>
  <c r="H10" i="51"/>
  <c r="L11" i="60"/>
  <c r="M10" i="70"/>
  <c r="L10" i="66"/>
  <c r="G11" i="79"/>
  <c r="M11" i="51"/>
  <c r="M11" i="80"/>
  <c r="J10" i="96"/>
  <c r="J10" i="49"/>
  <c r="O11" i="61"/>
  <c r="O11" i="83"/>
  <c r="O11" i="75"/>
  <c r="O11" i="91"/>
  <c r="O11" i="93"/>
  <c r="O10" i="86"/>
  <c r="O10" i="72"/>
  <c r="O10" i="68"/>
  <c r="O10" i="3"/>
  <c r="O10" i="49"/>
  <c r="J11" i="78"/>
  <c r="K10" i="68"/>
  <c r="K10" i="56"/>
  <c r="I11" i="89"/>
  <c r="I11" i="41"/>
  <c r="I11" i="83"/>
  <c r="H10" i="41"/>
  <c r="H10" i="48"/>
  <c r="G10" i="80"/>
  <c r="G10" i="43"/>
  <c r="N10" i="69"/>
  <c r="N10" i="62"/>
  <c r="H11" i="67"/>
  <c r="H11" i="90"/>
  <c r="H11" i="69"/>
  <c r="H11" i="78"/>
  <c r="I10" i="60"/>
  <c r="H10" i="67"/>
  <c r="L11" i="95"/>
  <c r="M10" i="59"/>
  <c r="G11" i="90"/>
  <c r="G11" i="44"/>
  <c r="N11" i="75"/>
  <c r="N11" i="67"/>
  <c r="M11" i="77"/>
  <c r="K11" i="62"/>
  <c r="K11" i="56"/>
  <c r="J10" i="84"/>
  <c r="O11" i="77"/>
  <c r="O11" i="81"/>
  <c r="O11" i="73"/>
  <c r="O11" i="82"/>
  <c r="O11" i="96"/>
  <c r="O11" i="52"/>
  <c r="O10" i="78"/>
  <c r="O10" i="66"/>
  <c r="O10" i="83"/>
  <c r="O10" i="58"/>
  <c r="O10" i="93"/>
  <c r="O10" i="89"/>
  <c r="J11" i="96"/>
  <c r="K10" i="50"/>
  <c r="K10" i="81"/>
  <c r="I11" i="49"/>
  <c r="I11" i="80"/>
  <c r="H10" i="83"/>
  <c r="H10" i="89"/>
  <c r="G10" i="85"/>
  <c r="G10" i="90"/>
  <c r="N10" i="3"/>
  <c r="N10" i="68"/>
  <c r="H11" i="41"/>
  <c r="H11" i="46"/>
  <c r="H11" i="50"/>
  <c r="H11" i="89"/>
  <c r="I10" i="93"/>
  <c r="M11" i="67"/>
  <c r="O11" i="47"/>
  <c r="O11" i="63"/>
  <c r="O11" i="70"/>
  <c r="O11" i="84"/>
  <c r="O11" i="65"/>
  <c r="O10" i="45"/>
  <c r="O10" i="55"/>
  <c r="O10" i="53"/>
  <c r="O10" i="64"/>
  <c r="O10" i="77"/>
  <c r="K10" i="55"/>
  <c r="K10" i="47"/>
  <c r="I11" i="70"/>
  <c r="I11" i="92"/>
  <c r="I11" i="61"/>
  <c r="H10" i="94"/>
  <c r="H10" i="53"/>
  <c r="G10" i="76"/>
  <c r="G10" i="47"/>
  <c r="N10" i="88"/>
  <c r="H11" i="88"/>
  <c r="H11" i="91"/>
  <c r="H11" i="70"/>
  <c r="H11" i="3"/>
  <c r="I10" i="66"/>
  <c r="L11" i="65"/>
  <c r="M10" i="76"/>
  <c r="L10" i="50"/>
  <c r="G11" i="54"/>
  <c r="G11" i="63"/>
  <c r="N11" i="82"/>
  <c r="M11" i="61"/>
  <c r="M11" i="63"/>
  <c r="K11" i="81"/>
  <c r="K11" i="58"/>
  <c r="J10" i="43"/>
  <c r="O11" i="48"/>
  <c r="O11" i="67"/>
  <c r="O11" i="86"/>
  <c r="O11" i="64"/>
  <c r="O11" i="45"/>
  <c r="O11" i="58"/>
  <c r="O10" i="57"/>
  <c r="O10" i="56"/>
  <c r="O10" i="69"/>
  <c r="O10" i="44"/>
  <c r="O10" i="67"/>
  <c r="K10" i="77"/>
  <c r="I11" i="87"/>
  <c r="I11" i="48"/>
  <c r="I11" i="78"/>
  <c r="H10" i="50"/>
  <c r="H10" i="44"/>
  <c r="G10" i="45"/>
  <c r="G10" i="95"/>
  <c r="N10" i="55"/>
  <c r="H11" i="47"/>
  <c r="H11" i="56"/>
  <c r="H11" i="51"/>
  <c r="I10" i="59"/>
  <c r="L11" i="96"/>
  <c r="M10" i="44"/>
  <c r="L10" i="73"/>
  <c r="G11" i="48"/>
  <c r="G11" i="75"/>
  <c r="N11" i="93"/>
  <c r="M11" i="81"/>
  <c r="M11" i="91"/>
  <c r="J10" i="88"/>
  <c r="O11" i="95"/>
  <c r="O11" i="44"/>
  <c r="O11" i="68"/>
  <c r="O11" i="72"/>
  <c r="O11" i="62"/>
  <c r="O10" i="87"/>
  <c r="O10" i="90"/>
  <c r="O10" i="65"/>
  <c r="O10" i="73"/>
  <c r="O10" i="61"/>
  <c r="K10" i="44"/>
  <c r="K10" i="79"/>
  <c r="I11" i="96"/>
  <c r="I11" i="85"/>
  <c r="I11" i="52"/>
  <c r="H10" i="93"/>
  <c r="H10" i="58"/>
  <c r="G10" i="48"/>
  <c r="G10" i="41"/>
  <c r="N10" i="82"/>
  <c r="H11" i="45"/>
  <c r="H11" i="44"/>
  <c r="H11" i="61"/>
  <c r="I10" i="44"/>
  <c r="L11" i="44"/>
  <c r="M10" i="50"/>
  <c r="L10" i="42"/>
  <c r="G11" i="59"/>
  <c r="G11" i="78"/>
  <c r="N11" i="41"/>
  <c r="N11" i="78"/>
  <c r="M11" i="76"/>
  <c r="M11" i="44"/>
  <c r="K11" i="52"/>
  <c r="J10" i="44"/>
  <c r="J10" i="86"/>
  <c r="O11" i="78"/>
  <c r="O11" i="50"/>
  <c r="O11" i="41"/>
  <c r="O11" i="51"/>
  <c r="O11" i="56"/>
  <c r="O10" i="88"/>
  <c r="O10" i="84"/>
  <c r="O10" i="80"/>
  <c r="O10" i="54"/>
  <c r="O10" i="96"/>
  <c r="K10" i="60"/>
  <c r="K10" i="91"/>
  <c r="I11" i="73"/>
  <c r="I11" i="91"/>
  <c r="I11" i="82"/>
  <c r="H10" i="88"/>
  <c r="H10" i="90"/>
  <c r="G10" i="91"/>
  <c r="G10" i="57"/>
  <c r="N10" i="57"/>
  <c r="H11" i="86"/>
  <c r="H11" i="82"/>
  <c r="H11" i="83"/>
  <c r="G10" i="92"/>
  <c r="L11" i="92"/>
  <c r="M10" i="54"/>
  <c r="L10" i="89"/>
  <c r="G11" i="65"/>
  <c r="N11" i="53"/>
  <c r="N11" i="56"/>
  <c r="M11" i="72"/>
  <c r="M11" i="85"/>
  <c r="K11" i="45"/>
  <c r="K11" i="48"/>
  <c r="J10" i="59"/>
  <c r="J10" i="76"/>
  <c r="O11" i="53"/>
  <c r="O11" i="57"/>
  <c r="O11" i="80"/>
  <c r="O11" i="3"/>
  <c r="O11" i="85"/>
  <c r="O10" i="85"/>
  <c r="O10" i="59"/>
  <c r="O10" i="60"/>
  <c r="O10" i="41"/>
  <c r="O10" i="92"/>
  <c r="K10" i="57"/>
  <c r="K10" i="87"/>
  <c r="I11" i="75"/>
  <c r="I11" i="66"/>
  <c r="I11" i="86"/>
  <c r="H10" i="86"/>
  <c r="H10" i="59"/>
  <c r="H10" i="63"/>
  <c r="G10" i="53"/>
  <c r="N10" i="73"/>
  <c r="N10" i="47"/>
  <c r="H11" i="95"/>
  <c r="H11" i="76"/>
  <c r="H11" i="85"/>
  <c r="I10" i="45"/>
  <c r="N19" i="45"/>
  <c r="K13" i="61"/>
  <c r="K13" i="55"/>
  <c r="K13" i="65"/>
  <c r="K13" i="58"/>
  <c r="K13" i="81"/>
  <c r="K13" i="92"/>
  <c r="K13" i="54"/>
  <c r="K13" i="77"/>
  <c r="K13" i="52"/>
  <c r="K13" i="49"/>
  <c r="K13" i="67"/>
  <c r="K13" i="82"/>
  <c r="K13" i="47"/>
  <c r="K13" i="43"/>
  <c r="K13" i="51"/>
  <c r="K13" i="91"/>
  <c r="K13" i="42"/>
  <c r="K13" i="80"/>
  <c r="K13" i="57"/>
  <c r="K13" i="69"/>
  <c r="K13" i="84"/>
  <c r="K13" i="93"/>
  <c r="K13" i="76"/>
  <c r="K13" i="68"/>
  <c r="K13" i="86"/>
  <c r="K13" i="87"/>
  <c r="K13" i="79"/>
  <c r="K13" i="46"/>
  <c r="K13" i="75"/>
  <c r="K13" i="63"/>
  <c r="K13" i="85"/>
  <c r="K13" i="48"/>
  <c r="K13" i="70"/>
  <c r="K13" i="73"/>
  <c r="K13" i="64"/>
  <c r="K13" i="53"/>
  <c r="K13" i="60"/>
  <c r="K13" i="50"/>
  <c r="K13" i="3"/>
  <c r="K13" i="41"/>
  <c r="K13" i="72"/>
  <c r="K13" i="56"/>
  <c r="K13" i="83"/>
  <c r="K13" i="78"/>
  <c r="K13" i="66"/>
  <c r="K13" i="62"/>
  <c r="K13" i="90"/>
  <c r="N19" i="88"/>
  <c r="N19" i="70"/>
  <c r="J14" i="94"/>
  <c r="J14" i="52"/>
  <c r="J14" i="54"/>
  <c r="J14" i="43"/>
  <c r="J14" i="73"/>
  <c r="J14" i="75"/>
  <c r="J14" i="93"/>
  <c r="J14" i="56"/>
  <c r="J14" i="44"/>
  <c r="J14" i="72"/>
  <c r="J14" i="47"/>
  <c r="J14" i="41"/>
  <c r="J14" i="77"/>
  <c r="J14" i="76"/>
  <c r="J14" i="42"/>
  <c r="J14" i="51"/>
  <c r="J14" i="88"/>
  <c r="J14" i="57"/>
  <c r="J14" i="81"/>
  <c r="J14" i="90"/>
  <c r="J14" i="55"/>
  <c r="J14" i="87"/>
  <c r="J14" i="91"/>
  <c r="J14" i="3"/>
  <c r="J14" i="61"/>
  <c r="J14" i="84"/>
  <c r="J14" i="95"/>
  <c r="J14" i="68"/>
  <c r="J14" i="78"/>
  <c r="J14" i="89"/>
  <c r="J14" i="63"/>
  <c r="J14" i="86"/>
  <c r="J14" i="85"/>
  <c r="J14" i="49"/>
  <c r="J14" i="48"/>
  <c r="J14" i="66"/>
  <c r="J14" i="62"/>
  <c r="J14" i="53"/>
  <c r="J14" i="46"/>
  <c r="J14" i="80"/>
  <c r="J14" i="79"/>
  <c r="J14" i="96"/>
  <c r="J14" i="64"/>
  <c r="K13" i="95"/>
  <c r="N19" i="72"/>
  <c r="N19" i="96"/>
  <c r="N19" i="54"/>
  <c r="N19" i="56"/>
  <c r="N19" i="81"/>
  <c r="L17" i="64"/>
  <c r="J14" i="83"/>
  <c r="J14" i="82"/>
  <c r="K13" i="88"/>
  <c r="N19" i="62"/>
  <c r="N19" i="86"/>
  <c r="N19" i="79"/>
  <c r="N19" i="84"/>
  <c r="N19" i="95"/>
  <c r="N19" i="47"/>
  <c r="N19" i="90"/>
  <c r="N19" i="67"/>
  <c r="N19" i="68"/>
  <c r="N19" i="94"/>
  <c r="N19" i="51"/>
  <c r="N19" i="66"/>
  <c r="N19" i="76"/>
  <c r="N19" i="92"/>
  <c r="N19" i="80"/>
  <c r="N19" i="83"/>
  <c r="N19" i="73"/>
  <c r="N19" i="46"/>
  <c r="N19" i="55"/>
  <c r="K16" i="91"/>
  <c r="K16" i="43"/>
  <c r="K16" i="57"/>
  <c r="K16" i="55"/>
  <c r="K16" i="64"/>
  <c r="K16" i="53"/>
  <c r="K16" i="82"/>
  <c r="K16" i="46"/>
  <c r="K16" i="51"/>
  <c r="K16" i="85"/>
  <c r="K16" i="92"/>
  <c r="K16" i="41"/>
  <c r="K16" i="80"/>
  <c r="K16" i="94"/>
  <c r="K16" i="65"/>
  <c r="K16" i="56"/>
  <c r="K16" i="87"/>
  <c r="K16" i="49"/>
  <c r="K16" i="68"/>
  <c r="K16" i="86"/>
  <c r="K16" i="84"/>
  <c r="K16" i="62"/>
  <c r="K16" i="89"/>
  <c r="K16" i="79"/>
  <c r="K16" i="42"/>
  <c r="K16" i="78"/>
  <c r="K16" i="66"/>
  <c r="K16" i="73"/>
  <c r="K16" i="76"/>
  <c r="K16" i="75"/>
  <c r="K16" i="67"/>
  <c r="K16" i="44"/>
  <c r="K16" i="48"/>
  <c r="K16" i="52"/>
  <c r="K16" i="69"/>
  <c r="K16" i="63"/>
  <c r="K16" i="54"/>
  <c r="K16" i="77"/>
  <c r="K16" i="47"/>
  <c r="K16" i="61"/>
  <c r="K16" i="60"/>
  <c r="K16" i="81"/>
  <c r="K16" i="72"/>
  <c r="J14" i="67"/>
  <c r="J14" i="50"/>
  <c r="K13" i="89"/>
  <c r="N19" i="77"/>
  <c r="N19" i="42"/>
  <c r="N19" i="93"/>
  <c r="N19" i="41"/>
  <c r="N19" i="53"/>
  <c r="K16" i="59"/>
  <c r="J14" i="59"/>
  <c r="J14" i="65"/>
  <c r="K13" i="45"/>
  <c r="O22" i="89"/>
  <c r="O22" i="57"/>
  <c r="O22" i="49"/>
  <c r="O22" i="82"/>
  <c r="O22" i="58"/>
  <c r="G22" i="85"/>
  <c r="G22" i="77"/>
  <c r="G22" i="43"/>
  <c r="G22" i="94"/>
  <c r="G22" i="73"/>
  <c r="G22" i="67"/>
  <c r="G22" i="78"/>
  <c r="G22" i="50"/>
  <c r="N19" i="43"/>
  <c r="N19" i="82"/>
  <c r="N19" i="75"/>
  <c r="N19" i="44"/>
  <c r="N19" i="48"/>
  <c r="L17" i="59"/>
  <c r="L17" i="93"/>
  <c r="L17" i="41"/>
  <c r="L17" i="95"/>
  <c r="L17" i="48"/>
  <c r="L17" i="80"/>
  <c r="L17" i="91"/>
  <c r="L17" i="44"/>
  <c r="L17" i="90"/>
  <c r="L17" i="68"/>
  <c r="L17" i="70"/>
  <c r="L17" i="83"/>
  <c r="L17" i="85"/>
  <c r="L17" i="73"/>
  <c r="L17" i="58"/>
  <c r="L17" i="3"/>
  <c r="L17" i="62"/>
  <c r="L17" i="54"/>
  <c r="L17" i="72"/>
  <c r="L17" i="57"/>
  <c r="L17" i="56"/>
  <c r="L17" i="51"/>
  <c r="L17" i="81"/>
  <c r="L17" i="47"/>
  <c r="L17" i="88"/>
  <c r="L17" i="60"/>
  <c r="L17" i="63"/>
  <c r="L17" i="94"/>
  <c r="K16" i="70"/>
  <c r="K16" i="83"/>
  <c r="J14" i="69"/>
  <c r="J14" i="70"/>
  <c r="K13" i="44"/>
  <c r="L11" i="90"/>
  <c r="L11" i="84"/>
  <c r="L11" i="52"/>
  <c r="L11" i="49"/>
  <c r="L11" i="75"/>
  <c r="L11" i="45"/>
  <c r="L11" i="46"/>
  <c r="M10" i="60"/>
  <c r="M10" i="82"/>
  <c r="M10" i="41"/>
  <c r="M10" i="42"/>
  <c r="M10" i="51"/>
  <c r="M10" i="65"/>
  <c r="M10" i="72"/>
  <c r="K17" i="44"/>
  <c r="K17" i="90"/>
  <c r="K17" i="57"/>
  <c r="K17" i="42"/>
  <c r="K17" i="45"/>
  <c r="K17" i="65"/>
  <c r="K17" i="70"/>
  <c r="I14" i="67"/>
  <c r="I14" i="83"/>
  <c r="I14" i="89"/>
  <c r="I14" i="48"/>
  <c r="I14" i="80"/>
  <c r="I14" i="58"/>
  <c r="I14" i="79"/>
  <c r="J13" i="67"/>
  <c r="J13" i="90"/>
  <c r="J13" i="86"/>
  <c r="J13" i="80"/>
  <c r="J13" i="94"/>
  <c r="J13" i="76"/>
  <c r="J13" i="54"/>
  <c r="L10" i="83"/>
  <c r="L10" i="90"/>
  <c r="L10" i="47"/>
  <c r="L10" i="75"/>
  <c r="L10" i="84"/>
  <c r="L10" i="46"/>
  <c r="L14" i="95"/>
  <c r="L14" i="59"/>
  <c r="L14" i="72"/>
  <c r="L14" i="55"/>
  <c r="L14" i="87"/>
  <c r="L14" i="93"/>
  <c r="L14" i="3"/>
  <c r="L14" i="57"/>
  <c r="L14" i="41"/>
  <c r="L14" i="65"/>
  <c r="L14" i="78"/>
  <c r="L14" i="70"/>
  <c r="L14" i="82"/>
  <c r="L14" i="56"/>
  <c r="L14" i="51"/>
  <c r="L14" i="77"/>
  <c r="L14" i="69"/>
  <c r="L14" i="53"/>
  <c r="L14" i="54"/>
  <c r="L14" i="44"/>
  <c r="L14" i="76"/>
  <c r="L14" i="68"/>
  <c r="L14" i="48"/>
  <c r="L14" i="58"/>
  <c r="L14" i="42"/>
  <c r="L14" i="80"/>
  <c r="L14" i="63"/>
  <c r="L14" i="92"/>
  <c r="L14" i="64"/>
  <c r="L14" i="47"/>
  <c r="L14" i="94"/>
  <c r="L14" i="61"/>
  <c r="L14" i="90"/>
  <c r="L14" i="89"/>
  <c r="L14" i="49"/>
  <c r="L14" i="60"/>
  <c r="L14" i="86"/>
  <c r="L14" i="50"/>
  <c r="L11" i="62"/>
  <c r="L11" i="55"/>
  <c r="L11" i="61"/>
  <c r="L11" i="47"/>
  <c r="L11" i="81"/>
  <c r="L11" i="58"/>
  <c r="M10" i="79"/>
  <c r="M10" i="75"/>
  <c r="M10" i="62"/>
  <c r="M10" i="43"/>
  <c r="M10" i="88"/>
  <c r="M10" i="66"/>
  <c r="K17" i="50"/>
  <c r="K17" i="81"/>
  <c r="K17" i="58"/>
  <c r="K17" i="64"/>
  <c r="K17" i="47"/>
  <c r="K17" i="55"/>
  <c r="I14" i="70"/>
  <c r="I14" i="59"/>
  <c r="I14" i="94"/>
  <c r="I14" i="75"/>
  <c r="I14" i="42"/>
  <c r="I14" i="44"/>
  <c r="J13" i="72"/>
  <c r="J13" i="66"/>
  <c r="J13" i="46"/>
  <c r="J13" i="84"/>
  <c r="J13" i="62"/>
  <c r="J13" i="81"/>
  <c r="L10" i="44"/>
  <c r="L10" i="64"/>
  <c r="L10" i="76"/>
  <c r="L10" i="96"/>
  <c r="L10" i="48"/>
  <c r="L10" i="87"/>
  <c r="L10" i="63"/>
  <c r="L10" i="62"/>
  <c r="L10" i="51"/>
  <c r="L10" i="79"/>
  <c r="L11" i="51"/>
  <c r="L11" i="93"/>
  <c r="L11" i="80"/>
  <c r="L11" i="53"/>
  <c r="L11" i="89"/>
  <c r="L11" i="72"/>
  <c r="L11" i="87"/>
  <c r="M10" i="67"/>
  <c r="M10" i="80"/>
  <c r="M10" i="56"/>
  <c r="M10" i="52"/>
  <c r="M10" i="48"/>
  <c r="M10" i="68"/>
  <c r="M10" i="57"/>
  <c r="K17" i="56"/>
  <c r="K17" i="92"/>
  <c r="K17" i="72"/>
  <c r="K17" i="77"/>
  <c r="K17" i="48"/>
  <c r="K17" i="51"/>
  <c r="K17" i="41"/>
  <c r="I14" i="56"/>
  <c r="I14" i="90"/>
  <c r="I14" i="68"/>
  <c r="I14" i="82"/>
  <c r="I14" i="95"/>
  <c r="I14" i="46"/>
  <c r="I14" i="76"/>
  <c r="J13" i="79"/>
  <c r="J13" i="55"/>
  <c r="J13" i="77"/>
  <c r="J13" i="88"/>
  <c r="J13" i="93"/>
  <c r="J13" i="58"/>
  <c r="J13" i="69"/>
  <c r="L10" i="81"/>
  <c r="L10" i="56"/>
  <c r="L10" i="65"/>
  <c r="L10" i="86"/>
  <c r="L10" i="95"/>
  <c r="L10" i="94"/>
  <c r="L10" i="85"/>
  <c r="G13" i="54"/>
  <c r="G13" i="84"/>
  <c r="L14" i="46"/>
  <c r="L14" i="96"/>
  <c r="L14" i="62"/>
  <c r="L11" i="70"/>
  <c r="L11" i="77"/>
  <c r="L11" i="43"/>
  <c r="L11" i="82"/>
  <c r="L11" i="57"/>
  <c r="L11" i="63"/>
  <c r="L11" i="3"/>
  <c r="M10" i="91"/>
  <c r="M10" i="45"/>
  <c r="M10" i="46"/>
  <c r="M10" i="47"/>
  <c r="M10" i="83"/>
  <c r="M10" i="49"/>
  <c r="M10" i="58"/>
  <c r="K17" i="85"/>
  <c r="K17" i="46"/>
  <c r="K17" i="49"/>
  <c r="K17" i="60"/>
  <c r="K17" i="43"/>
  <c r="K17" i="95"/>
  <c r="K17" i="73"/>
  <c r="I14" i="54"/>
  <c r="I14" i="69"/>
  <c r="I14" i="61"/>
  <c r="I14" i="66"/>
  <c r="I14" i="73"/>
  <c r="I14" i="49"/>
  <c r="I14" i="91"/>
  <c r="J13" i="56"/>
  <c r="J13" i="75"/>
  <c r="J13" i="65"/>
  <c r="J13" i="45"/>
  <c r="J13" i="51"/>
  <c r="J13" i="78"/>
  <c r="J13" i="96"/>
  <c r="L10" i="59"/>
  <c r="L10" i="77"/>
  <c r="L10" i="82"/>
  <c r="L10" i="41"/>
  <c r="L10" i="58"/>
  <c r="L10" i="43"/>
  <c r="L10" i="55"/>
  <c r="G13" i="91"/>
  <c r="G13" i="86"/>
  <c r="G11" i="62"/>
  <c r="G11" i="87"/>
  <c r="G11" i="46"/>
  <c r="G11" i="49"/>
  <c r="G11" i="86"/>
  <c r="G11" i="95"/>
  <c r="G11" i="58"/>
  <c r="G11" i="80"/>
  <c r="G11" i="47"/>
  <c r="G11" i="94"/>
  <c r="G11" i="43"/>
  <c r="G11" i="42"/>
  <c r="G11" i="81"/>
  <c r="G11" i="69"/>
  <c r="G11" i="51"/>
  <c r="G11" i="88"/>
  <c r="G11" i="82"/>
  <c r="G11" i="77"/>
  <c r="G11" i="83"/>
  <c r="G11" i="67"/>
  <c r="G11" i="56"/>
  <c r="G11" i="73"/>
  <c r="G11" i="45"/>
  <c r="G11" i="55"/>
  <c r="G11" i="84"/>
  <c r="G11" i="61"/>
  <c r="G11" i="50"/>
  <c r="G11" i="66"/>
  <c r="G11" i="64"/>
  <c r="G11" i="53"/>
  <c r="G11" i="57"/>
  <c r="G11" i="92"/>
  <c r="G11" i="41"/>
  <c r="G11" i="96"/>
  <c r="G11" i="68"/>
  <c r="G11" i="89"/>
  <c r="G11" i="72"/>
  <c r="L14" i="73"/>
  <c r="L14" i="66"/>
  <c r="L14" i="91"/>
  <c r="L11" i="56"/>
  <c r="L11" i="73"/>
  <c r="L11" i="66"/>
  <c r="L11" i="83"/>
  <c r="L11" i="69"/>
  <c r="L11" i="68"/>
  <c r="L11" i="67"/>
  <c r="M10" i="95"/>
  <c r="M10" i="3"/>
  <c r="M10" i="53"/>
  <c r="M10" i="89"/>
  <c r="M10" i="73"/>
  <c r="M10" i="96"/>
  <c r="M10" i="85"/>
  <c r="K17" i="76"/>
  <c r="K17" i="75"/>
  <c r="K17" i="3"/>
  <c r="K17" i="82"/>
  <c r="K17" i="53"/>
  <c r="K17" i="52"/>
  <c r="K17" i="78"/>
  <c r="I14" i="52"/>
  <c r="I14" i="57"/>
  <c r="I14" i="96"/>
  <c r="I14" i="93"/>
  <c r="I14" i="63"/>
  <c r="I14" i="45"/>
  <c r="I14" i="88"/>
  <c r="J13" i="89"/>
  <c r="J13" i="92"/>
  <c r="J13" i="85"/>
  <c r="J13" i="63"/>
  <c r="J13" i="60"/>
  <c r="J13" i="70"/>
  <c r="J13" i="44"/>
  <c r="L10" i="53"/>
  <c r="L10" i="72"/>
  <c r="L10" i="88"/>
  <c r="L10" i="49"/>
  <c r="L10" i="80"/>
  <c r="L10" i="67"/>
  <c r="L14" i="67"/>
  <c r="L14" i="88"/>
  <c r="L11" i="42"/>
  <c r="L11" i="91"/>
  <c r="L11" i="88"/>
  <c r="L11" i="41"/>
  <c r="L11" i="48"/>
  <c r="L11" i="79"/>
  <c r="L11" i="86"/>
  <c r="M10" i="77"/>
  <c r="M10" i="78"/>
  <c r="M10" i="94"/>
  <c r="M10" i="69"/>
  <c r="M10" i="61"/>
  <c r="M10" i="87"/>
  <c r="M10" i="63"/>
  <c r="K17" i="83"/>
  <c r="K17" i="89"/>
  <c r="K17" i="61"/>
  <c r="K17" i="94"/>
  <c r="K17" i="93"/>
  <c r="K17" i="91"/>
  <c r="K17" i="84"/>
  <c r="I14" i="86"/>
  <c r="I14" i="43"/>
  <c r="I14" i="47"/>
  <c r="I14" i="50"/>
  <c r="I14" i="53"/>
  <c r="I14" i="55"/>
  <c r="I14" i="72"/>
  <c r="J13" i="52"/>
  <c r="J13" i="3"/>
  <c r="J13" i="87"/>
  <c r="J13" i="82"/>
  <c r="J13" i="68"/>
  <c r="J13" i="64"/>
  <c r="J13" i="50"/>
  <c r="L10" i="91"/>
  <c r="L10" i="57"/>
  <c r="L10" i="78"/>
  <c r="L10" i="54"/>
  <c r="L10" i="68"/>
  <c r="L10" i="93"/>
  <c r="G13" i="87"/>
  <c r="G13" i="69"/>
  <c r="G13" i="55"/>
  <c r="G13" i="59"/>
  <c r="G13" i="96"/>
  <c r="G13" i="48"/>
  <c r="G13" i="65"/>
  <c r="G13" i="68"/>
  <c r="G13" i="63"/>
  <c r="G13" i="94"/>
  <c r="G13" i="3"/>
  <c r="G13" i="58"/>
  <c r="G13" i="57"/>
  <c r="G13" i="62"/>
  <c r="G13" i="73"/>
  <c r="G13" i="46"/>
  <c r="G13" i="51"/>
  <c r="G13" i="72"/>
  <c r="G13" i="61"/>
  <c r="G13" i="67"/>
  <c r="G13" i="70"/>
  <c r="G13" i="79"/>
  <c r="G13" i="85"/>
  <c r="G13" i="90"/>
  <c r="G13" i="78"/>
  <c r="G13" i="50"/>
  <c r="G13" i="82"/>
  <c r="G13" i="43"/>
  <c r="G11" i="76"/>
  <c r="G11" i="93"/>
  <c r="G11" i="60"/>
  <c r="L14" i="75"/>
  <c r="L14" i="81"/>
  <c r="L11" i="76"/>
  <c r="L11" i="59"/>
  <c r="L11" i="78"/>
  <c r="L11" i="50"/>
  <c r="L11" i="94"/>
  <c r="L11" i="64"/>
  <c r="M10" i="55"/>
  <c r="M10" i="90"/>
  <c r="M10" i="84"/>
  <c r="M10" i="93"/>
  <c r="M10" i="64"/>
  <c r="M10" i="81"/>
  <c r="K17" i="62"/>
  <c r="K17" i="54"/>
  <c r="K17" i="66"/>
  <c r="K17" i="96"/>
  <c r="K17" i="86"/>
  <c r="K17" i="80"/>
  <c r="I14" i="60"/>
  <c r="I14" i="51"/>
  <c r="I14" i="87"/>
  <c r="I14" i="92"/>
  <c r="I14" i="77"/>
  <c r="I14" i="81"/>
  <c r="J13" i="73"/>
  <c r="J13" i="41"/>
  <c r="J13" i="83"/>
  <c r="J13" i="42"/>
  <c r="J13" i="95"/>
  <c r="J13" i="47"/>
  <c r="L10" i="70"/>
  <c r="L10" i="60"/>
  <c r="L10" i="92"/>
  <c r="L10" i="61"/>
  <c r="L10" i="52"/>
  <c r="L10" i="3"/>
  <c r="G11" i="70"/>
  <c r="L14" i="85"/>
  <c r="L14" i="52"/>
  <c r="N11" i="51"/>
  <c r="N11" i="63"/>
  <c r="N11" i="69"/>
  <c r="N11" i="48"/>
  <c r="N11" i="83"/>
  <c r="N11" i="87"/>
  <c r="N11" i="92"/>
  <c r="M17" i="73"/>
  <c r="M17" i="81"/>
  <c r="M17" i="47"/>
  <c r="M17" i="45"/>
  <c r="M17" i="80"/>
  <c r="M17" i="90"/>
  <c r="M17" i="51"/>
  <c r="M11" i="58"/>
  <c r="M11" i="69"/>
  <c r="M11" i="60"/>
  <c r="M11" i="47"/>
  <c r="M11" i="66"/>
  <c r="M11" i="64"/>
  <c r="M11" i="73"/>
  <c r="N22" i="83"/>
  <c r="N22" i="96"/>
  <c r="N22" i="79"/>
  <c r="N22" i="43"/>
  <c r="N22" i="54"/>
  <c r="N22" i="67"/>
  <c r="N22" i="41"/>
  <c r="O20" i="78"/>
  <c r="O20" i="83"/>
  <c r="O20" i="75"/>
  <c r="O20" i="41"/>
  <c r="O20" i="47"/>
  <c r="O20" i="96"/>
  <c r="O20" i="49"/>
  <c r="M19" i="93"/>
  <c r="M19" i="88"/>
  <c r="M19" i="43"/>
  <c r="M19" i="49"/>
  <c r="M19" i="80"/>
  <c r="M19" i="72"/>
  <c r="M19" i="79"/>
  <c r="J16" i="51"/>
  <c r="J16" i="61"/>
  <c r="J16" i="50"/>
  <c r="J16" i="87"/>
  <c r="J16" i="76"/>
  <c r="J16" i="48"/>
  <c r="J16" i="47"/>
  <c r="K11" i="80"/>
  <c r="K11" i="72"/>
  <c r="K11" i="64"/>
  <c r="K11" i="65"/>
  <c r="K11" i="41"/>
  <c r="K11" i="82"/>
  <c r="K11" i="86"/>
  <c r="J10" i="41"/>
  <c r="J10" i="69"/>
  <c r="J10" i="79"/>
  <c r="J10" i="62"/>
  <c r="J10" i="77"/>
  <c r="J10" i="54"/>
  <c r="N11" i="95"/>
  <c r="N11" i="85"/>
  <c r="N11" i="50"/>
  <c r="N11" i="70"/>
  <c r="N11" i="59"/>
  <c r="N11" i="94"/>
  <c r="N11" i="76"/>
  <c r="M17" i="79"/>
  <c r="M17" i="50"/>
  <c r="M17" i="89"/>
  <c r="M17" i="78"/>
  <c r="M17" i="83"/>
  <c r="M17" i="53"/>
  <c r="M17" i="56"/>
  <c r="M11" i="54"/>
  <c r="M11" i="86"/>
  <c r="M11" i="84"/>
  <c r="M11" i="87"/>
  <c r="M11" i="49"/>
  <c r="M11" i="46"/>
  <c r="M11" i="3"/>
  <c r="N22" i="77"/>
  <c r="N22" i="75"/>
  <c r="N22" i="46"/>
  <c r="N22" i="62"/>
  <c r="N22" i="76"/>
  <c r="N22" i="91"/>
  <c r="N22" i="49"/>
  <c r="O20" i="81"/>
  <c r="O20" i="69"/>
  <c r="O20" i="91"/>
  <c r="O20" i="72"/>
  <c r="O20" i="53"/>
  <c r="O20" i="84"/>
  <c r="O20" i="55"/>
  <c r="M19" i="73"/>
  <c r="M19" i="58"/>
  <c r="M19" i="78"/>
  <c r="M19" i="62"/>
  <c r="M19" i="45"/>
  <c r="M19" i="48"/>
  <c r="M19" i="55"/>
  <c r="J16" i="96"/>
  <c r="J16" i="55"/>
  <c r="J16" i="45"/>
  <c r="J16" i="66"/>
  <c r="J16" i="41"/>
  <c r="J16" i="90"/>
  <c r="J16" i="86"/>
  <c r="K11" i="95"/>
  <c r="K11" i="54"/>
  <c r="K11" i="78"/>
  <c r="K11" i="57"/>
  <c r="K11" i="88"/>
  <c r="K11" i="50"/>
  <c r="K11" i="60"/>
  <c r="J10" i="89"/>
  <c r="J10" i="3"/>
  <c r="J10" i="80"/>
  <c r="J10" i="91"/>
  <c r="J10" i="55"/>
  <c r="N11" i="68"/>
  <c r="N11" i="45"/>
  <c r="N11" i="64"/>
  <c r="N11" i="60"/>
  <c r="N11" i="84"/>
  <c r="N11" i="42"/>
  <c r="M17" i="91"/>
  <c r="M17" i="67"/>
  <c r="M17" i="61"/>
  <c r="M17" i="88"/>
  <c r="M17" i="41"/>
  <c r="M17" i="87"/>
  <c r="M11" i="88"/>
  <c r="M11" i="79"/>
  <c r="M11" i="89"/>
  <c r="M11" i="90"/>
  <c r="M11" i="48"/>
  <c r="M11" i="43"/>
  <c r="N22" i="81"/>
  <c r="N22" i="88"/>
  <c r="N22" i="50"/>
  <c r="N22" i="69"/>
  <c r="N22" i="85"/>
  <c r="N22" i="66"/>
  <c r="O20" i="50"/>
  <c r="O20" i="77"/>
  <c r="O20" i="52"/>
  <c r="O20" i="43"/>
  <c r="O20" i="51"/>
  <c r="O20" i="56"/>
  <c r="M19" i="3"/>
  <c r="M19" i="60"/>
  <c r="M19" i="44"/>
  <c r="M19" i="65"/>
  <c r="M19" i="50"/>
  <c r="M19" i="53"/>
  <c r="J16" i="75"/>
  <c r="J16" i="88"/>
  <c r="J16" i="49"/>
  <c r="J16" i="78"/>
  <c r="J16" i="69"/>
  <c r="J16" i="83"/>
  <c r="K11" i="89"/>
  <c r="K11" i="83"/>
  <c r="K11" i="61"/>
  <c r="K11" i="68"/>
  <c r="K11" i="67"/>
  <c r="K11" i="47"/>
  <c r="J10" i="83"/>
  <c r="J10" i="92"/>
  <c r="J10" i="42"/>
  <c r="J10" i="78"/>
  <c r="J10" i="81"/>
  <c r="J10" i="75"/>
  <c r="J10" i="45"/>
  <c r="J10" i="46"/>
  <c r="J10" i="85"/>
  <c r="J10" i="95"/>
  <c r="J10" i="90"/>
  <c r="J10" i="48"/>
  <c r="J10" i="68"/>
  <c r="N11" i="86"/>
  <c r="N11" i="89"/>
  <c r="N11" i="52"/>
  <c r="N11" i="73"/>
  <c r="N11" i="80"/>
  <c r="N11" i="81"/>
  <c r="N11" i="3"/>
  <c r="M17" i="64"/>
  <c r="M17" i="43"/>
  <c r="M17" i="44"/>
  <c r="M17" i="77"/>
  <c r="M17" i="65"/>
  <c r="M17" i="69"/>
  <c r="M17" i="46"/>
  <c r="M11" i="41"/>
  <c r="M11" i="95"/>
  <c r="M11" i="59"/>
  <c r="M11" i="45"/>
  <c r="M11" i="96"/>
  <c r="M11" i="65"/>
  <c r="M11" i="93"/>
  <c r="N22" i="95"/>
  <c r="N22" i="94"/>
  <c r="N22" i="72"/>
  <c r="N22" i="47"/>
  <c r="N22" i="42"/>
  <c r="N22" i="80"/>
  <c r="N22" i="59"/>
  <c r="O20" i="66"/>
  <c r="O20" i="45"/>
  <c r="O20" i="92"/>
  <c r="O20" i="68"/>
  <c r="O20" i="63"/>
  <c r="O20" i="76"/>
  <c r="O20" i="67"/>
  <c r="M19" i="61"/>
  <c r="M19" i="92"/>
  <c r="M19" i="41"/>
  <c r="M19" i="67"/>
  <c r="M19" i="63"/>
  <c r="M19" i="77"/>
  <c r="M19" i="89"/>
  <c r="J16" i="44"/>
  <c r="J16" i="81"/>
  <c r="J16" i="57"/>
  <c r="J16" i="64"/>
  <c r="J16" i="91"/>
  <c r="J16" i="85"/>
  <c r="J16" i="63"/>
  <c r="K11" i="66"/>
  <c r="K11" i="49"/>
  <c r="K11" i="93"/>
  <c r="K11" i="63"/>
  <c r="K11" i="84"/>
  <c r="K11" i="91"/>
  <c r="K11" i="53"/>
  <c r="J10" i="87"/>
  <c r="J10" i="64"/>
  <c r="J10" i="52"/>
  <c r="J10" i="73"/>
  <c r="J10" i="60"/>
  <c r="J10" i="67"/>
  <c r="N11" i="96"/>
  <c r="N11" i="58"/>
  <c r="N11" i="61"/>
  <c r="N11" i="88"/>
  <c r="N11" i="43"/>
  <c r="N11" i="79"/>
  <c r="N11" i="91"/>
  <c r="M17" i="42"/>
  <c r="M17" i="60"/>
  <c r="M17" i="63"/>
  <c r="M17" i="93"/>
  <c r="M17" i="75"/>
  <c r="M17" i="66"/>
  <c r="M17" i="82"/>
  <c r="M11" i="75"/>
  <c r="M11" i="68"/>
  <c r="M11" i="56"/>
  <c r="M11" i="94"/>
  <c r="M11" i="83"/>
  <c r="M11" i="55"/>
  <c r="M11" i="78"/>
  <c r="N22" i="73"/>
  <c r="N22" i="89"/>
  <c r="N22" i="57"/>
  <c r="N22" i="70"/>
  <c r="N22" i="64"/>
  <c r="N22" i="60"/>
  <c r="N22" i="58"/>
  <c r="O20" i="48"/>
  <c r="O20" i="79"/>
  <c r="O20" i="70"/>
  <c r="O20" i="64"/>
  <c r="O20" i="94"/>
  <c r="O20" i="60"/>
  <c r="O20" i="85"/>
  <c r="M19" i="54"/>
  <c r="M19" i="85"/>
  <c r="M19" i="42"/>
  <c r="M19" i="86"/>
  <c r="M19" i="84"/>
  <c r="M19" i="64"/>
  <c r="M19" i="82"/>
  <c r="J16" i="58"/>
  <c r="J16" i="62"/>
  <c r="J16" i="72"/>
  <c r="J16" i="77"/>
  <c r="J16" i="70"/>
  <c r="J16" i="94"/>
  <c r="J16" i="73"/>
  <c r="K11" i="59"/>
  <c r="K11" i="3"/>
  <c r="K11" i="75"/>
  <c r="K11" i="70"/>
  <c r="K11" i="43"/>
  <c r="K11" i="77"/>
  <c r="K11" i="85"/>
  <c r="J10" i="82"/>
  <c r="J10" i="58"/>
  <c r="J10" i="51"/>
  <c r="J10" i="94"/>
  <c r="J10" i="61"/>
  <c r="J10" i="93"/>
  <c r="N11" i="77"/>
  <c r="N11" i="72"/>
  <c r="N11" i="65"/>
  <c r="N11" i="57"/>
  <c r="N11" i="47"/>
  <c r="N11" i="90"/>
  <c r="M17" i="85"/>
  <c r="M17" i="76"/>
  <c r="M17" i="57"/>
  <c r="M17" i="58"/>
  <c r="M17" i="54"/>
  <c r="M17" i="72"/>
  <c r="M11" i="82"/>
  <c r="M11" i="42"/>
  <c r="M11" i="50"/>
  <c r="M11" i="57"/>
  <c r="M11" i="92"/>
  <c r="M11" i="70"/>
  <c r="N22" i="51"/>
  <c r="N22" i="86"/>
  <c r="N22" i="63"/>
  <c r="N22" i="82"/>
  <c r="N22" i="93"/>
  <c r="N22" i="55"/>
  <c r="O20" i="90"/>
  <c r="O20" i="44"/>
  <c r="O20" i="87"/>
  <c r="O20" i="86"/>
  <c r="O20" i="65"/>
  <c r="O20" i="58"/>
  <c r="M19" i="52"/>
  <c r="M19" i="76"/>
  <c r="M19" i="57"/>
  <c r="M19" i="75"/>
  <c r="M19" i="94"/>
  <c r="M19" i="46"/>
  <c r="J16" i="84"/>
  <c r="J16" i="59"/>
  <c r="J16" i="3"/>
  <c r="J16" i="89"/>
  <c r="J16" i="82"/>
  <c r="J16" i="79"/>
  <c r="K11" i="73"/>
  <c r="K11" i="92"/>
  <c r="K11" i="46"/>
  <c r="K11" i="90"/>
  <c r="K11" i="76"/>
  <c r="K11" i="79"/>
  <c r="J10" i="63"/>
  <c r="J10" i="56"/>
  <c r="J10" i="47"/>
  <c r="J10" i="53"/>
  <c r="J10" i="72"/>
  <c r="J10" i="57"/>
  <c r="J11" i="82"/>
  <c r="J11" i="95"/>
  <c r="J11" i="49"/>
  <c r="J11" i="53"/>
  <c r="J11" i="42"/>
  <c r="J11" i="85"/>
  <c r="J11" i="3"/>
  <c r="J11" i="88"/>
  <c r="J11" i="67"/>
  <c r="J11" i="60"/>
  <c r="J11" i="69"/>
  <c r="J11" i="46"/>
  <c r="J11" i="80"/>
  <c r="J11" i="43"/>
  <c r="J11" i="79"/>
  <c r="J11" i="61"/>
  <c r="J11" i="72"/>
  <c r="J11" i="44"/>
  <c r="J11" i="93"/>
  <c r="J11" i="65"/>
  <c r="J11" i="55"/>
  <c r="J11" i="89"/>
  <c r="J11" i="86"/>
  <c r="J11" i="64"/>
  <c r="J11" i="94"/>
  <c r="J11" i="63"/>
  <c r="J11" i="56"/>
  <c r="J11" i="91"/>
  <c r="J11" i="92"/>
  <c r="J11" i="58"/>
  <c r="J11" i="54"/>
  <c r="J11" i="52"/>
  <c r="J11" i="77"/>
  <c r="J11" i="76"/>
  <c r="J11" i="70"/>
  <c r="J11" i="50"/>
  <c r="J11" i="62"/>
  <c r="J11" i="48"/>
  <c r="J11" i="84"/>
  <c r="J11" i="90"/>
  <c r="J11" i="68"/>
  <c r="J11" i="51"/>
  <c r="J11" i="45"/>
  <c r="J11" i="47"/>
  <c r="J11" i="73"/>
  <c r="J11" i="87"/>
  <c r="J11" i="81"/>
  <c r="J11" i="41"/>
  <c r="J11" i="66"/>
  <c r="J11" i="59"/>
  <c r="J11" i="75"/>
  <c r="O11" i="60"/>
  <c r="O11" i="92"/>
  <c r="O11" i="69"/>
  <c r="O11" i="42"/>
  <c r="O11" i="54"/>
  <c r="O11" i="59"/>
  <c r="O11" i="43"/>
  <c r="M16" i="85"/>
  <c r="M16" i="88"/>
  <c r="M16" i="58"/>
  <c r="M16" i="89"/>
  <c r="M16" i="48"/>
  <c r="M16" i="61"/>
  <c r="M16" i="86"/>
  <c r="O10" i="52"/>
  <c r="O10" i="50"/>
  <c r="O10" i="81"/>
  <c r="O10" i="42"/>
  <c r="O10" i="91"/>
  <c r="O10" i="79"/>
  <c r="O10" i="70"/>
  <c r="M22" i="83"/>
  <c r="M22" i="96"/>
  <c r="M22" i="78"/>
  <c r="M22" i="59"/>
  <c r="M22" i="93"/>
  <c r="M22" i="87"/>
  <c r="M22" i="52"/>
  <c r="N20" i="65"/>
  <c r="N20" i="3"/>
  <c r="N20" i="52"/>
  <c r="N20" i="70"/>
  <c r="N20" i="79"/>
  <c r="N20" i="90"/>
  <c r="N20" i="87"/>
  <c r="L19" i="47"/>
  <c r="L19" i="82"/>
  <c r="L19" i="84"/>
  <c r="L19" i="49"/>
  <c r="L19" i="75"/>
  <c r="L19" i="68"/>
  <c r="L19" i="69"/>
  <c r="J17" i="59"/>
  <c r="J17" i="62"/>
  <c r="J17" i="87"/>
  <c r="J17" i="43"/>
  <c r="J17" i="84"/>
  <c r="J17" i="85"/>
  <c r="J17" i="69"/>
  <c r="I16" i="66"/>
  <c r="I16" i="93"/>
  <c r="I16" i="41"/>
  <c r="I16" i="76"/>
  <c r="I16" i="80"/>
  <c r="I16" i="65"/>
  <c r="I16" i="83"/>
  <c r="H14" i="57"/>
  <c r="H14" i="91"/>
  <c r="H14" i="61"/>
  <c r="H14" i="50"/>
  <c r="H14" i="92"/>
  <c r="H14" i="93"/>
  <c r="H14" i="45"/>
  <c r="I13" i="41"/>
  <c r="I13" i="69"/>
  <c r="I13" i="79"/>
  <c r="I13" i="76"/>
  <c r="I13" i="56"/>
  <c r="K10" i="61"/>
  <c r="K10" i="43"/>
  <c r="K10" i="63"/>
  <c r="K10" i="94"/>
  <c r="M20" i="81"/>
  <c r="M20" i="53"/>
  <c r="M20" i="54"/>
  <c r="M20" i="88"/>
  <c r="O11" i="94"/>
  <c r="O11" i="49"/>
  <c r="O11" i="55"/>
  <c r="O11" i="79"/>
  <c r="O11" i="88"/>
  <c r="M16" i="87"/>
  <c r="M16" i="73"/>
  <c r="M16" i="72"/>
  <c r="M16" i="84"/>
  <c r="M16" i="93"/>
  <c r="O10" i="75"/>
  <c r="O10" i="48"/>
  <c r="O10" i="51"/>
  <c r="O10" i="46"/>
  <c r="O10" i="47"/>
  <c r="M22" i="92"/>
  <c r="M22" i="67"/>
  <c r="M22" i="85"/>
  <c r="M22" i="95"/>
  <c r="M22" i="61"/>
  <c r="N20" i="91"/>
  <c r="N20" i="72"/>
  <c r="N20" i="58"/>
  <c r="N20" i="80"/>
  <c r="N20" i="46"/>
  <c r="L19" i="90"/>
  <c r="L19" i="89"/>
  <c r="L19" i="94"/>
  <c r="L19" i="54"/>
  <c r="L19" i="77"/>
  <c r="J17" i="83"/>
  <c r="J17" i="3"/>
  <c r="J17" i="50"/>
  <c r="J17" i="76"/>
  <c r="J17" i="41"/>
  <c r="I16" i="63"/>
  <c r="I16" i="43"/>
  <c r="I16" i="55"/>
  <c r="I16" i="67"/>
  <c r="I16" i="92"/>
  <c r="H14" i="65"/>
  <c r="H14" i="69"/>
  <c r="H14" i="51"/>
  <c r="H14" i="95"/>
  <c r="H14" i="83"/>
  <c r="I13" i="67"/>
  <c r="I13" i="64"/>
  <c r="I13" i="61"/>
  <c r="I13" i="44"/>
  <c r="I13" i="77"/>
  <c r="I13" i="86"/>
  <c r="I13" i="57"/>
  <c r="I13" i="54"/>
  <c r="I13" i="88"/>
  <c r="I13" i="58"/>
  <c r="K10" i="85"/>
  <c r="K10" i="84"/>
  <c r="K10" i="96"/>
  <c r="K10" i="67"/>
  <c r="M20" i="79"/>
  <c r="M20" i="70"/>
  <c r="M20" i="68"/>
  <c r="I13" i="75"/>
  <c r="I13" i="94"/>
  <c r="I13" i="78"/>
  <c r="K10" i="73"/>
  <c r="K10" i="54"/>
  <c r="K10" i="88"/>
  <c r="K10" i="70"/>
  <c r="K10" i="66"/>
  <c r="K10" i="93"/>
  <c r="K10" i="62"/>
  <c r="K10" i="76"/>
  <c r="K10" i="95"/>
  <c r="K10" i="75"/>
  <c r="K10" i="49"/>
  <c r="K10" i="78"/>
  <c r="K10" i="83"/>
  <c r="K10" i="52"/>
  <c r="K10" i="41"/>
  <c r="K10" i="48"/>
  <c r="K10" i="42"/>
  <c r="K10" i="51"/>
  <c r="K10" i="3"/>
  <c r="K10" i="72"/>
  <c r="K10" i="46"/>
  <c r="K10" i="59"/>
  <c r="K10" i="64"/>
  <c r="K10" i="69"/>
  <c r="K10" i="80"/>
  <c r="M20" i="46"/>
  <c r="M20" i="47"/>
  <c r="I13" i="96"/>
  <c r="I13" i="81"/>
  <c r="I13" i="95"/>
  <c r="K10" i="90"/>
  <c r="K10" i="89"/>
  <c r="K10" i="45"/>
  <c r="K10" i="92"/>
  <c r="K10" i="82"/>
  <c r="M20" i="80"/>
  <c r="K10" i="65"/>
  <c r="M20" i="58"/>
  <c r="M20" i="67"/>
  <c r="M20" i="3"/>
  <c r="M20" i="63"/>
  <c r="M20" i="42"/>
  <c r="M20" i="78"/>
  <c r="M20" i="89"/>
  <c r="M20" i="61"/>
  <c r="M20" i="73"/>
  <c r="M20" i="76"/>
  <c r="M20" i="90"/>
  <c r="M20" i="43"/>
  <c r="M20" i="92"/>
  <c r="M20" i="95"/>
  <c r="M20" i="59"/>
  <c r="M20" i="52"/>
  <c r="M20" i="86"/>
  <c r="M20" i="77"/>
  <c r="M20" i="44"/>
  <c r="M20" i="84"/>
  <c r="M20" i="49"/>
  <c r="M20" i="87"/>
  <c r="M20" i="72"/>
  <c r="M20" i="85"/>
  <c r="M20" i="48"/>
  <c r="M20" i="75"/>
  <c r="M20" i="83"/>
  <c r="M20" i="51"/>
  <c r="M20" i="50"/>
  <c r="M20" i="62"/>
  <c r="M20" i="56"/>
  <c r="M20" i="82"/>
  <c r="M20" i="66"/>
  <c r="M20" i="93"/>
  <c r="M20" i="60"/>
  <c r="M20" i="45"/>
  <c r="I17" i="58"/>
  <c r="I17" i="81"/>
  <c r="I17" i="60"/>
  <c r="I17" i="70"/>
  <c r="I17" i="47"/>
  <c r="I17" i="87"/>
  <c r="I17" i="54"/>
  <c r="G14" i="61"/>
  <c r="G14" i="65"/>
  <c r="G14" i="54"/>
  <c r="G14" i="86"/>
  <c r="G14" i="82"/>
  <c r="G14" i="76"/>
  <c r="G14" i="41"/>
  <c r="I11" i="50"/>
  <c r="I11" i="43"/>
  <c r="I11" i="59"/>
  <c r="I11" i="51"/>
  <c r="I11" i="64"/>
  <c r="I11" i="57"/>
  <c r="O13" i="66"/>
  <c r="O13" i="76"/>
  <c r="O13" i="65"/>
  <c r="O13" i="84"/>
  <c r="O13" i="90"/>
  <c r="O13" i="57"/>
  <c r="H10" i="72"/>
  <c r="H10" i="49"/>
  <c r="H10" i="47"/>
  <c r="H10" i="62"/>
  <c r="H10" i="87"/>
  <c r="H10" i="82"/>
  <c r="J20" i="76"/>
  <c r="J20" i="68"/>
  <c r="J20" i="53"/>
  <c r="J20" i="61"/>
  <c r="J20" i="55"/>
  <c r="J20" i="43"/>
  <c r="J20" i="41"/>
  <c r="G10" i="93"/>
  <c r="G10" i="94"/>
  <c r="G10" i="50"/>
  <c r="G10" i="66"/>
  <c r="G10" i="83"/>
  <c r="G10" i="63"/>
  <c r="G10" i="84"/>
  <c r="K14" i="94"/>
  <c r="K14" i="76"/>
  <c r="K14" i="43"/>
  <c r="K14" i="45"/>
  <c r="K14" i="56"/>
  <c r="K14" i="42"/>
  <c r="K14" i="69"/>
  <c r="N10" i="66"/>
  <c r="N10" i="59"/>
  <c r="N10" i="89"/>
  <c r="N10" i="61"/>
  <c r="N10" i="49"/>
  <c r="N10" i="86"/>
  <c r="I17" i="65"/>
  <c r="I17" i="62"/>
  <c r="I17" i="76"/>
  <c r="I17" i="44"/>
  <c r="I17" i="66"/>
  <c r="I17" i="61"/>
  <c r="G14" i="96"/>
  <c r="G14" i="66"/>
  <c r="G14" i="64"/>
  <c r="G14" i="57"/>
  <c r="G14" i="89"/>
  <c r="G14" i="70"/>
  <c r="I11" i="81"/>
  <c r="I11" i="77"/>
  <c r="I11" i="63"/>
  <c r="I11" i="45"/>
  <c r="I11" i="68"/>
  <c r="I11" i="94"/>
  <c r="O13" i="77"/>
  <c r="O13" i="75"/>
  <c r="O13" i="93"/>
  <c r="O13" i="81"/>
  <c r="O13" i="64"/>
  <c r="O13" i="46"/>
  <c r="H10" i="84"/>
  <c r="H10" i="77"/>
  <c r="H10" i="96"/>
  <c r="H10" i="68"/>
  <c r="H10" i="52"/>
  <c r="H10" i="73"/>
  <c r="J20" i="48"/>
  <c r="J20" i="63"/>
  <c r="J20" i="60"/>
  <c r="J20" i="62"/>
  <c r="J20" i="58"/>
  <c r="J20" i="56"/>
  <c r="G10" i="3"/>
  <c r="G10" i="52"/>
  <c r="G10" i="75"/>
  <c r="G10" i="67"/>
  <c r="G10" i="65"/>
  <c r="G10" i="70"/>
  <c r="K14" i="82"/>
  <c r="K14" i="49"/>
  <c r="K14" i="57"/>
  <c r="K14" i="92"/>
  <c r="K14" i="41"/>
  <c r="K14" i="79"/>
  <c r="N10" i="50"/>
  <c r="N10" i="90"/>
  <c r="N10" i="81"/>
  <c r="N10" i="44"/>
  <c r="N10" i="53"/>
  <c r="N10" i="78"/>
  <c r="N10" i="70"/>
  <c r="N10" i="77"/>
  <c r="N10" i="95"/>
  <c r="N10" i="65"/>
  <c r="N10" i="45"/>
  <c r="N10" i="52"/>
  <c r="I17" i="57"/>
  <c r="I17" i="75"/>
  <c r="I17" i="52"/>
  <c r="I17" i="90"/>
  <c r="I17" i="45"/>
  <c r="I17" i="46"/>
  <c r="I17" i="82"/>
  <c r="G14" i="83"/>
  <c r="G14" i="88"/>
  <c r="G14" i="79"/>
  <c r="G14" i="45"/>
  <c r="G14" i="72"/>
  <c r="G14" i="50"/>
  <c r="G14" i="47"/>
  <c r="I11" i="88"/>
  <c r="I11" i="93"/>
  <c r="I11" i="56"/>
  <c r="I11" i="90"/>
  <c r="I11" i="62"/>
  <c r="I11" i="69"/>
  <c r="I11" i="67"/>
  <c r="O13" i="80"/>
  <c r="O13" i="49"/>
  <c r="O13" i="41"/>
  <c r="O13" i="45"/>
  <c r="O13" i="96"/>
  <c r="O13" i="48"/>
  <c r="O13" i="58"/>
  <c r="H10" i="91"/>
  <c r="H10" i="80"/>
  <c r="H10" i="81"/>
  <c r="H10" i="54"/>
  <c r="H10" i="85"/>
  <c r="H10" i="79"/>
  <c r="H10" i="61"/>
  <c r="J20" i="49"/>
  <c r="J20" i="42"/>
  <c r="J20" i="65"/>
  <c r="J20" i="87"/>
  <c r="J20" i="81"/>
  <c r="J20" i="78"/>
  <c r="J20" i="54"/>
  <c r="G10" i="56"/>
  <c r="G10" i="42"/>
  <c r="G10" i="64"/>
  <c r="G10" i="89"/>
  <c r="G10" i="49"/>
  <c r="G10" i="82"/>
  <c r="G10" i="68"/>
  <c r="K14" i="47"/>
  <c r="K14" i="60"/>
  <c r="K14" i="70"/>
  <c r="K14" i="55"/>
  <c r="K14" i="65"/>
  <c r="K14" i="95"/>
  <c r="K14" i="83"/>
  <c r="N10" i="41"/>
  <c r="N10" i="63"/>
  <c r="N10" i="54"/>
  <c r="N10" i="42"/>
  <c r="N10" i="92"/>
  <c r="N10" i="75"/>
  <c r="I17" i="67"/>
  <c r="I17" i="63"/>
  <c r="I17" i="69"/>
  <c r="I17" i="49"/>
  <c r="I17" i="73"/>
  <c r="I17" i="68"/>
  <c r="I17" i="88"/>
  <c r="G14" i="48"/>
  <c r="G14" i="60"/>
  <c r="G14" i="59"/>
  <c r="G14" i="53"/>
  <c r="G14" i="67"/>
  <c r="G14" i="84"/>
  <c r="G14" i="43"/>
  <c r="I11" i="42"/>
  <c r="I11" i="46"/>
  <c r="I11" i="72"/>
  <c r="I11" i="47"/>
  <c r="I11" i="44"/>
  <c r="I11" i="65"/>
  <c r="I11" i="54"/>
  <c r="O13" i="60"/>
  <c r="O13" i="62"/>
  <c r="O13" i="55"/>
  <c r="O13" i="88"/>
  <c r="O13" i="63"/>
  <c r="O13" i="78"/>
  <c r="O13" i="86"/>
  <c r="H10" i="46"/>
  <c r="H10" i="65"/>
  <c r="H10" i="42"/>
  <c r="H10" i="56"/>
  <c r="H10" i="76"/>
  <c r="H10" i="66"/>
  <c r="H10" i="45"/>
  <c r="J20" i="44"/>
  <c r="J20" i="92"/>
  <c r="J20" i="50"/>
  <c r="J20" i="46"/>
  <c r="J20" i="83"/>
  <c r="J20" i="91"/>
  <c r="J20" i="66"/>
  <c r="G10" i="72"/>
  <c r="G10" i="59"/>
  <c r="G10" i="58"/>
  <c r="G10" i="60"/>
  <c r="G10" i="87"/>
  <c r="G10" i="88"/>
  <c r="G10" i="86"/>
  <c r="K14" i="80"/>
  <c r="K14" i="44"/>
  <c r="K14" i="78"/>
  <c r="K14" i="3"/>
  <c r="K14" i="84"/>
  <c r="K14" i="91"/>
  <c r="K14" i="87"/>
  <c r="N10" i="56"/>
  <c r="N10" i="94"/>
  <c r="N10" i="46"/>
  <c r="N10" i="76"/>
  <c r="N10" i="64"/>
  <c r="N10" i="58"/>
  <c r="H10" i="3"/>
  <c r="H10" i="70"/>
  <c r="H10" i="78"/>
  <c r="H10" i="60"/>
  <c r="H10" i="95"/>
  <c r="J20" i="64"/>
  <c r="J20" i="45"/>
  <c r="J20" i="94"/>
  <c r="J20" i="73"/>
  <c r="J20" i="86"/>
  <c r="J20" i="67"/>
  <c r="J20" i="52"/>
  <c r="G10" i="79"/>
  <c r="G10" i="54"/>
  <c r="G10" i="61"/>
  <c r="G10" i="62"/>
  <c r="G10" i="78"/>
  <c r="G10" i="69"/>
  <c r="G10" i="73"/>
  <c r="K14" i="88"/>
  <c r="K14" i="46"/>
  <c r="K14" i="54"/>
  <c r="K14" i="90"/>
  <c r="K14" i="48"/>
  <c r="K14" i="53"/>
  <c r="K14" i="51"/>
  <c r="N10" i="51"/>
  <c r="N10" i="93"/>
  <c r="N10" i="84"/>
  <c r="N10" i="80"/>
  <c r="N10" i="83"/>
  <c r="N10" i="87"/>
  <c r="I17" i="94"/>
  <c r="I17" i="64"/>
  <c r="I17" i="3"/>
  <c r="I17" i="77"/>
  <c r="I17" i="83"/>
  <c r="I17" i="43"/>
  <c r="G14" i="51"/>
  <c r="G14" i="81"/>
  <c r="G14" i="92"/>
  <c r="G14" i="46"/>
  <c r="G14" i="55"/>
  <c r="G14" i="78"/>
  <c r="I11" i="76"/>
  <c r="I11" i="55"/>
  <c r="I11" i="3"/>
  <c r="I11" i="53"/>
  <c r="I11" i="60"/>
  <c r="I11" i="95"/>
  <c r="O13" i="52"/>
  <c r="O13" i="61"/>
  <c r="O13" i="69"/>
  <c r="O13" i="87"/>
  <c r="O13" i="94"/>
  <c r="O13" i="73"/>
  <c r="H10" i="75"/>
  <c r="H10" i="55"/>
  <c r="H10" i="43"/>
  <c r="H10" i="64"/>
  <c r="H10" i="57"/>
  <c r="H10" i="69"/>
  <c r="J20" i="84"/>
  <c r="J20" i="75"/>
  <c r="J20" i="85"/>
  <c r="J20" i="90"/>
  <c r="J20" i="95"/>
  <c r="J20" i="57"/>
  <c r="G10" i="55"/>
  <c r="G10" i="81"/>
  <c r="G10" i="51"/>
  <c r="G10" i="46"/>
  <c r="G10" i="96"/>
  <c r="G10" i="77"/>
  <c r="K14" i="50"/>
  <c r="K14" i="73"/>
  <c r="K14" i="86"/>
  <c r="K14" i="58"/>
  <c r="K14" i="61"/>
  <c r="K14" i="77"/>
  <c r="N10" i="96"/>
  <c r="N10" i="67"/>
  <c r="N10" i="48"/>
  <c r="N10" i="85"/>
  <c r="N10" i="79"/>
  <c r="N10" i="72"/>
  <c r="L22" i="3"/>
  <c r="L22" i="57"/>
  <c r="L22" i="67"/>
  <c r="L22" i="76"/>
  <c r="L22" i="80"/>
  <c r="L22" i="59"/>
  <c r="L22" i="50"/>
  <c r="K19" i="60"/>
  <c r="K19" i="43"/>
  <c r="K19" i="49"/>
  <c r="K19" i="65"/>
  <c r="K19" i="52"/>
  <c r="K19" i="68"/>
  <c r="K19" i="91"/>
  <c r="O14" i="51"/>
  <c r="O14" i="55"/>
  <c r="O14" i="92"/>
  <c r="O14" i="59"/>
  <c r="O14" i="61"/>
  <c r="O14" i="70"/>
  <c r="O14" i="68"/>
  <c r="H13" i="87"/>
  <c r="H13" i="44"/>
  <c r="H13" i="75"/>
  <c r="H13" i="46"/>
  <c r="H13" i="69"/>
  <c r="H13" i="52"/>
  <c r="H13" i="78"/>
  <c r="H11" i="65"/>
  <c r="H11" i="80"/>
  <c r="H11" i="96"/>
  <c r="H11" i="73"/>
  <c r="H11" i="57"/>
  <c r="H11" i="93"/>
  <c r="H11" i="53"/>
  <c r="N17" i="46"/>
  <c r="N17" i="81"/>
  <c r="N17" i="79"/>
  <c r="N17" i="42"/>
  <c r="N17" i="69"/>
  <c r="N17" i="63"/>
  <c r="N17" i="70"/>
  <c r="L16" i="51"/>
  <c r="L16" i="56"/>
  <c r="L16" i="88"/>
  <c r="L16" i="65"/>
  <c r="L16" i="67"/>
  <c r="L16" i="55"/>
  <c r="L16" i="87"/>
  <c r="K22" i="96"/>
  <c r="K22" i="85"/>
  <c r="K22" i="87"/>
  <c r="K22" i="89"/>
  <c r="K22" i="82"/>
  <c r="K22" i="92"/>
  <c r="K22" i="86"/>
  <c r="L20" i="46"/>
  <c r="L20" i="58"/>
  <c r="L20" i="91"/>
  <c r="L20" i="55"/>
  <c r="L20" i="53"/>
  <c r="L20" i="80"/>
  <c r="L20" i="47"/>
  <c r="J19" i="73"/>
  <c r="J19" i="92"/>
  <c r="J19" i="58"/>
  <c r="J19" i="57"/>
  <c r="J19" i="55"/>
  <c r="J19" i="89"/>
  <c r="J19" i="62"/>
  <c r="O16" i="50"/>
  <c r="O16" i="93"/>
  <c r="O16" i="46"/>
  <c r="O16" i="44"/>
  <c r="O16" i="58"/>
  <c r="O16" i="85"/>
  <c r="O16" i="68"/>
  <c r="N14" i="47"/>
  <c r="N14" i="94"/>
  <c r="N14" i="64"/>
  <c r="N14" i="91"/>
  <c r="N14" i="85"/>
  <c r="N14" i="79"/>
  <c r="L22" i="55"/>
  <c r="L22" i="41"/>
  <c r="L22" i="84"/>
  <c r="L22" i="96"/>
  <c r="L22" i="68"/>
  <c r="L22" i="94"/>
  <c r="L22" i="78"/>
  <c r="K19" i="46"/>
  <c r="K19" i="56"/>
  <c r="K19" i="54"/>
  <c r="K19" i="64"/>
  <c r="K19" i="95"/>
  <c r="K19" i="89"/>
  <c r="K19" i="59"/>
  <c r="O14" i="78"/>
  <c r="O14" i="76"/>
  <c r="O14" i="53"/>
  <c r="O14" i="69"/>
  <c r="O14" i="81"/>
  <c r="O14" i="88"/>
  <c r="O14" i="94"/>
  <c r="H13" i="77"/>
  <c r="H13" i="56"/>
  <c r="H13" i="62"/>
  <c r="H13" i="89"/>
  <c r="H13" i="54"/>
  <c r="H13" i="65"/>
  <c r="H13" i="79"/>
  <c r="H11" i="81"/>
  <c r="H11" i="75"/>
  <c r="H11" i="48"/>
  <c r="H11" i="52"/>
  <c r="H11" i="87"/>
  <c r="H11" i="66"/>
  <c r="H11" i="77"/>
  <c r="N17" i="59"/>
  <c r="N17" i="80"/>
  <c r="N17" i="96"/>
  <c r="N17" i="82"/>
  <c r="N17" i="68"/>
  <c r="N17" i="94"/>
  <c r="N17" i="53"/>
  <c r="L16" i="58"/>
  <c r="L16" i="64"/>
  <c r="L16" i="68"/>
  <c r="L16" i="42"/>
  <c r="L16" i="72"/>
  <c r="L16" i="94"/>
  <c r="L16" i="90"/>
  <c r="K22" i="48"/>
  <c r="K22" i="46"/>
  <c r="K22" i="77"/>
  <c r="K22" i="75"/>
  <c r="K22" i="67"/>
  <c r="K22" i="61"/>
  <c r="K22" i="56"/>
  <c r="L20" i="51"/>
  <c r="L20" i="96"/>
  <c r="L20" i="50"/>
  <c r="L20" i="60"/>
  <c r="L20" i="63"/>
  <c r="L20" i="94"/>
  <c r="L20" i="88"/>
  <c r="J19" i="96"/>
  <c r="J19" i="84"/>
  <c r="J19" i="85"/>
  <c r="J19" i="77"/>
  <c r="J19" i="78"/>
  <c r="J19" i="90"/>
  <c r="J19" i="48"/>
  <c r="O16" i="94"/>
  <c r="O16" i="79"/>
  <c r="O16" i="57"/>
  <c r="O16" i="56"/>
  <c r="O16" i="75"/>
  <c r="O16" i="62"/>
  <c r="O16" i="76"/>
  <c r="N14" i="52"/>
  <c r="N14" i="54"/>
  <c r="N14" i="82"/>
  <c r="N14" i="70"/>
  <c r="N14" i="49"/>
  <c r="N14" i="81"/>
  <c r="N14" i="86"/>
  <c r="L22" i="60"/>
  <c r="L22" i="65"/>
  <c r="L22" i="46"/>
  <c r="L22" i="58"/>
  <c r="L22" i="91"/>
  <c r="L22" i="62"/>
  <c r="L22" i="52"/>
  <c r="K19" i="94"/>
  <c r="K19" i="79"/>
  <c r="K19" i="62"/>
  <c r="K19" i="41"/>
  <c r="K19" i="77"/>
  <c r="K19" i="57"/>
  <c r="K19" i="48"/>
  <c r="O14" i="62"/>
  <c r="O14" i="84"/>
  <c r="O14" i="44"/>
  <c r="O14" i="50"/>
  <c r="O14" i="64"/>
  <c r="O14" i="86"/>
  <c r="O14" i="47"/>
  <c r="H13" i="72"/>
  <c r="H13" i="3"/>
  <c r="H13" i="64"/>
  <c r="H13" i="48"/>
  <c r="H13" i="53"/>
  <c r="H13" i="63"/>
  <c r="H13" i="90"/>
  <c r="H11" i="58"/>
  <c r="H11" i="60"/>
  <c r="H11" i="79"/>
  <c r="H11" i="42"/>
  <c r="H11" i="63"/>
  <c r="H11" i="68"/>
  <c r="H11" i="84"/>
  <c r="N17" i="41"/>
  <c r="N17" i="72"/>
  <c r="N17" i="66"/>
  <c r="N17" i="93"/>
  <c r="N17" i="87"/>
  <c r="N17" i="50"/>
  <c r="N17" i="91"/>
  <c r="L16" i="86"/>
  <c r="L16" i="62"/>
  <c r="L16" i="83"/>
  <c r="L16" i="85"/>
  <c r="L16" i="46"/>
  <c r="L16" i="91"/>
  <c r="L16" i="3"/>
  <c r="K22" i="64"/>
  <c r="K22" i="53"/>
  <c r="K22" i="69"/>
  <c r="K22" i="76"/>
  <c r="K22" i="80"/>
  <c r="K22" i="41"/>
  <c r="L20" i="48"/>
  <c r="L20" i="43"/>
  <c r="L20" i="75"/>
  <c r="L20" i="62"/>
  <c r="L20" i="59"/>
  <c r="L20" i="81"/>
  <c r="L20" i="41"/>
  <c r="J19" i="64"/>
  <c r="J19" i="83"/>
  <c r="J19" i="82"/>
  <c r="J19" i="59"/>
  <c r="J19" i="60"/>
  <c r="J19" i="61"/>
  <c r="J19" i="80"/>
  <c r="O16" i="69"/>
  <c r="O16" i="65"/>
  <c r="O16" i="86"/>
  <c r="O16" i="59"/>
  <c r="O16" i="64"/>
  <c r="O16" i="91"/>
  <c r="O16" i="42"/>
  <c r="N14" i="96"/>
  <c r="N14" i="89"/>
  <c r="N14" i="77"/>
  <c r="N14" i="66"/>
  <c r="N14" i="56"/>
  <c r="N14" i="65"/>
  <c r="L22" i="86"/>
  <c r="L22" i="87"/>
  <c r="L22" i="53"/>
  <c r="L22" i="88"/>
  <c r="L22" i="85"/>
  <c r="K19" i="47"/>
  <c r="K19" i="51"/>
  <c r="K19" i="63"/>
  <c r="K19" i="82"/>
  <c r="K19" i="70"/>
  <c r="O14" i="90"/>
  <c r="O14" i="63"/>
  <c r="O14" i="80"/>
  <c r="O14" i="56"/>
  <c r="O14" i="95"/>
  <c r="H13" i="42"/>
  <c r="H13" i="61"/>
  <c r="H13" i="60"/>
  <c r="H13" i="49"/>
  <c r="H13" i="94"/>
  <c r="H11" i="49"/>
  <c r="H11" i="55"/>
  <c r="H11" i="59"/>
  <c r="H11" i="72"/>
  <c r="H11" i="54"/>
  <c r="N17" i="67"/>
  <c r="N17" i="76"/>
  <c r="N17" i="60"/>
  <c r="N17" i="54"/>
  <c r="N17" i="64"/>
  <c r="L16" i="84"/>
  <c r="L16" i="43"/>
  <c r="L16" i="48"/>
  <c r="L16" i="53"/>
  <c r="L16" i="92"/>
  <c r="K22" i="78"/>
  <c r="K22" i="90"/>
  <c r="K22" i="52"/>
  <c r="K22" i="70"/>
  <c r="K22" i="73"/>
  <c r="L20" i="78"/>
  <c r="L20" i="65"/>
  <c r="L20" i="52"/>
  <c r="L20" i="49"/>
  <c r="L20" i="56"/>
  <c r="L20" i="66"/>
  <c r="J19" i="76"/>
  <c r="J19" i="94"/>
  <c r="J19" i="86"/>
  <c r="J19" i="75"/>
  <c r="J19" i="69"/>
  <c r="J19" i="56"/>
  <c r="O16" i="51"/>
  <c r="O16" i="90"/>
  <c r="O16" i="88"/>
  <c r="O16" i="96"/>
  <c r="O16" i="70"/>
  <c r="O16" i="84"/>
  <c r="N14" i="68"/>
  <c r="N14" i="61"/>
  <c r="N14" i="73"/>
  <c r="N14" i="92"/>
  <c r="N14" i="53"/>
  <c r="N14" i="60"/>
  <c r="N14" i="55"/>
  <c r="N14" i="75"/>
  <c r="N14" i="90"/>
  <c r="N14" i="69"/>
  <c r="N14" i="43"/>
  <c r="N14" i="42"/>
  <c r="L20" i="79"/>
  <c r="L20" i="90"/>
  <c r="L20" i="85"/>
  <c r="J19" i="45"/>
  <c r="J19" i="72"/>
  <c r="J19" i="70"/>
  <c r="J19" i="52"/>
  <c r="J19" i="79"/>
  <c r="O16" i="45"/>
  <c r="O16" i="47"/>
  <c r="O16" i="95"/>
  <c r="O16" i="87"/>
  <c r="O16" i="63"/>
  <c r="N14" i="72"/>
  <c r="N14" i="45"/>
  <c r="N14" i="63"/>
  <c r="N14" i="88"/>
  <c r="N14" i="44"/>
  <c r="I10" i="94"/>
  <c r="I10" i="63"/>
  <c r="I10" i="76"/>
  <c r="I10" i="42"/>
  <c r="I10" i="75"/>
  <c r="I10" i="51"/>
  <c r="I10" i="84"/>
  <c r="M13" i="80"/>
  <c r="M13" i="75"/>
  <c r="M13" i="76"/>
  <c r="M13" i="78"/>
  <c r="M13" i="82"/>
  <c r="M13" i="56"/>
  <c r="M13" i="86"/>
  <c r="O19" i="67"/>
  <c r="O19" i="70"/>
  <c r="O19" i="79"/>
  <c r="O19" i="81"/>
  <c r="O19" i="63"/>
  <c r="O19" i="94"/>
  <c r="O19" i="88"/>
  <c r="L13" i="73"/>
  <c r="L13" i="92"/>
  <c r="L13" i="93"/>
  <c r="L13" i="69"/>
  <c r="L13" i="55"/>
  <c r="L13" i="48"/>
  <c r="L13" i="52"/>
  <c r="J22" i="3"/>
  <c r="J22" i="90"/>
  <c r="J22" i="76"/>
  <c r="J22" i="41"/>
  <c r="J22" i="75"/>
  <c r="J22" i="70"/>
  <c r="J22" i="54"/>
  <c r="K20" i="3"/>
  <c r="K20" i="92"/>
  <c r="K20" i="65"/>
  <c r="K20" i="59"/>
  <c r="K20" i="84"/>
  <c r="K20" i="62"/>
  <c r="K20" i="49"/>
  <c r="O17" i="43"/>
  <c r="O17" i="52"/>
  <c r="O17" i="73"/>
  <c r="O17" i="95"/>
  <c r="O17" i="63"/>
  <c r="O17" i="78"/>
  <c r="O17" i="59"/>
  <c r="N16" i="47"/>
  <c r="N16" i="41"/>
  <c r="N16" i="69"/>
  <c r="N16" i="72"/>
  <c r="N16" i="78"/>
  <c r="N16" i="49"/>
  <c r="N16" i="67"/>
  <c r="M14" i="84"/>
  <c r="M14" i="96"/>
  <c r="M14" i="75"/>
  <c r="M14" i="46"/>
  <c r="M14" i="65"/>
  <c r="M14" i="44"/>
  <c r="M14" i="48"/>
  <c r="I22" i="89"/>
  <c r="I22" i="61"/>
  <c r="I22" i="43"/>
  <c r="I22" i="75"/>
  <c r="I22" i="80"/>
  <c r="I22" i="67"/>
  <c r="I22" i="81"/>
  <c r="H22" i="50"/>
  <c r="H22" i="82"/>
  <c r="H22" i="89"/>
  <c r="H22" i="62"/>
  <c r="H22" i="54"/>
  <c r="H22" i="49"/>
  <c r="H22" i="56"/>
  <c r="N13" i="55"/>
  <c r="N13" i="90"/>
  <c r="N13" i="60"/>
  <c r="N13" i="47"/>
  <c r="N13" i="68"/>
  <c r="N13" i="49"/>
  <c r="N13" i="64"/>
  <c r="I10" i="88"/>
  <c r="I10" i="67"/>
  <c r="I10" i="47"/>
  <c r="I10" i="65"/>
  <c r="I10" i="70"/>
  <c r="I10" i="48"/>
  <c r="I10" i="62"/>
  <c r="M13" i="84"/>
  <c r="M13" i="44"/>
  <c r="M13" i="52"/>
  <c r="M13" i="90"/>
  <c r="M13" i="93"/>
  <c r="M13" i="68"/>
  <c r="M13" i="73"/>
  <c r="O19" i="68"/>
  <c r="O19" i="73"/>
  <c r="O19" i="69"/>
  <c r="O19" i="78"/>
  <c r="O19" i="42"/>
  <c r="O19" i="85"/>
  <c r="O19" i="82"/>
  <c r="L13" i="66"/>
  <c r="L13" i="95"/>
  <c r="L13" i="44"/>
  <c r="L13" i="83"/>
  <c r="L13" i="89"/>
  <c r="L13" i="81"/>
  <c r="L13" i="59"/>
  <c r="J22" i="45"/>
  <c r="J22" i="88"/>
  <c r="J22" i="60"/>
  <c r="J22" i="77"/>
  <c r="J22" i="48"/>
  <c r="J22" i="87"/>
  <c r="J22" i="69"/>
  <c r="K20" i="63"/>
  <c r="K20" i="81"/>
  <c r="K20" i="77"/>
  <c r="K20" i="45"/>
  <c r="K20" i="76"/>
  <c r="K20" i="96"/>
  <c r="K20" i="93"/>
  <c r="O17" i="70"/>
  <c r="O17" i="75"/>
  <c r="O17" i="68"/>
  <c r="O17" i="50"/>
  <c r="O17" i="88"/>
  <c r="O17" i="89"/>
  <c r="O17" i="61"/>
  <c r="N16" i="62"/>
  <c r="N16" i="76"/>
  <c r="N16" i="70"/>
  <c r="N16" i="61"/>
  <c r="N16" i="92"/>
  <c r="N16" i="45"/>
  <c r="N16" i="53"/>
  <c r="M14" i="41"/>
  <c r="M14" i="64"/>
  <c r="M14" i="73"/>
  <c r="M14" i="72"/>
  <c r="M14" i="81"/>
  <c r="M14" i="58"/>
  <c r="M14" i="56"/>
  <c r="I22" i="44"/>
  <c r="I22" i="90"/>
  <c r="I22" i="84"/>
  <c r="I22" i="76"/>
  <c r="I22" i="65"/>
  <c r="I22" i="56"/>
  <c r="I22" i="73"/>
  <c r="H22" i="78"/>
  <c r="H22" i="60"/>
  <c r="H22" i="59"/>
  <c r="H22" i="52"/>
  <c r="H22" i="69"/>
  <c r="H22" i="95"/>
  <c r="H22" i="46"/>
  <c r="N13" i="46"/>
  <c r="N13" i="79"/>
  <c r="N13" i="43"/>
  <c r="N13" i="50"/>
  <c r="N13" i="77"/>
  <c r="N13" i="91"/>
  <c r="N13" i="69"/>
  <c r="I10" i="53"/>
  <c r="I10" i="55"/>
  <c r="I10" i="50"/>
  <c r="I10" i="95"/>
  <c r="I10" i="61"/>
  <c r="I10" i="73"/>
  <c r="I10" i="85"/>
  <c r="M13" i="55"/>
  <c r="M13" i="62"/>
  <c r="M13" i="49"/>
  <c r="M13" i="95"/>
  <c r="M13" i="51"/>
  <c r="M13" i="46"/>
  <c r="M13" i="53"/>
  <c r="O19" i="3"/>
  <c r="O19" i="60"/>
  <c r="O19" i="77"/>
  <c r="O19" i="76"/>
  <c r="O19" i="62"/>
  <c r="O19" i="59"/>
  <c r="O19" i="96"/>
  <c r="L13" i="96"/>
  <c r="L13" i="86"/>
  <c r="L13" i="80"/>
  <c r="L13" i="78"/>
  <c r="L13" i="47"/>
  <c r="L13" i="77"/>
  <c r="L13" i="61"/>
  <c r="J22" i="93"/>
  <c r="J22" i="80"/>
  <c r="J22" i="59"/>
  <c r="J22" i="53"/>
  <c r="J22" i="82"/>
  <c r="J22" i="66"/>
  <c r="J22" i="51"/>
  <c r="K20" i="90"/>
  <c r="K20" i="75"/>
  <c r="K20" i="52"/>
  <c r="K20" i="91"/>
  <c r="K20" i="50"/>
  <c r="K20" i="94"/>
  <c r="K20" i="56"/>
  <c r="O17" i="44"/>
  <c r="O17" i="45"/>
  <c r="O17" i="93"/>
  <c r="O17" i="85"/>
  <c r="O17" i="49"/>
  <c r="O17" i="77"/>
  <c r="O17" i="62"/>
  <c r="N16" i="55"/>
  <c r="N16" i="95"/>
  <c r="N16" i="91"/>
  <c r="N16" i="77"/>
  <c r="N16" i="66"/>
  <c r="N16" i="54"/>
  <c r="N16" i="82"/>
  <c r="M14" i="93"/>
  <c r="M14" i="69"/>
  <c r="M14" i="95"/>
  <c r="M14" i="47"/>
  <c r="M14" i="82"/>
  <c r="M14" i="70"/>
  <c r="M14" i="91"/>
  <c r="I22" i="51"/>
  <c r="I22" i="83"/>
  <c r="I22" i="64"/>
  <c r="I22" i="95"/>
  <c r="I22" i="66"/>
  <c r="I22" i="63"/>
  <c r="I22" i="58"/>
  <c r="H22" i="85"/>
  <c r="H22" i="90"/>
  <c r="H22" i="3"/>
  <c r="H22" i="45"/>
  <c r="H22" i="63"/>
  <c r="H22" i="77"/>
  <c r="H22" i="61"/>
  <c r="N13" i="63"/>
  <c r="N13" i="66"/>
  <c r="N13" i="73"/>
  <c r="N13" i="54"/>
  <c r="N13" i="72"/>
  <c r="N13" i="86"/>
  <c r="N13" i="59"/>
  <c r="I10" i="3"/>
  <c r="I10" i="68"/>
  <c r="I10" i="77"/>
  <c r="I10" i="72"/>
  <c r="I10" i="80"/>
  <c r="I10" i="90"/>
  <c r="I10" i="43"/>
  <c r="M13" i="64"/>
  <c r="M13" i="60"/>
  <c r="M13" i="85"/>
  <c r="M13" i="57"/>
  <c r="M13" i="79"/>
  <c r="M13" i="47"/>
  <c r="M13" i="77"/>
  <c r="O19" i="44"/>
  <c r="O19" i="64"/>
  <c r="O19" i="83"/>
  <c r="O19" i="80"/>
  <c r="O19" i="54"/>
  <c r="O19" i="49"/>
  <c r="O19" i="87"/>
  <c r="L13" i="85"/>
  <c r="L13" i="45"/>
  <c r="L13" i="64"/>
  <c r="L13" i="91"/>
  <c r="L13" i="43"/>
  <c r="L13" i="62"/>
  <c r="L13" i="46"/>
  <c r="J22" i="91"/>
  <c r="J22" i="56"/>
  <c r="J22" i="65"/>
  <c r="J22" i="86"/>
  <c r="J22" i="78"/>
  <c r="J22" i="44"/>
  <c r="J22" i="95"/>
  <c r="K20" i="80"/>
  <c r="K20" i="68"/>
  <c r="K20" i="48"/>
  <c r="K20" i="83"/>
  <c r="K20" i="72"/>
  <c r="K20" i="67"/>
  <c r="K20" i="64"/>
  <c r="O17" i="60"/>
  <c r="O17" i="90"/>
  <c r="O17" i="57"/>
  <c r="O17" i="51"/>
  <c r="O17" i="82"/>
  <c r="O17" i="56"/>
  <c r="O17" i="42"/>
  <c r="N16" i="52"/>
  <c r="N16" i="58"/>
  <c r="N16" i="65"/>
  <c r="N16" i="90"/>
  <c r="N16" i="89"/>
  <c r="N16" i="44"/>
  <c r="N16" i="42"/>
  <c r="M14" i="68"/>
  <c r="M14" i="49"/>
  <c r="M14" i="79"/>
  <c r="M14" i="3"/>
  <c r="M14" i="61"/>
  <c r="M14" i="45"/>
  <c r="M14" i="63"/>
  <c r="I22" i="55"/>
  <c r="I22" i="53"/>
  <c r="I22" i="59"/>
  <c r="I22" i="46"/>
  <c r="I22" i="42"/>
  <c r="I22" i="3"/>
  <c r="I22" i="94"/>
  <c r="H22" i="72"/>
  <c r="H22" i="92"/>
  <c r="H22" i="73"/>
  <c r="H22" i="83"/>
  <c r="H22" i="75"/>
  <c r="H22" i="48"/>
  <c r="H22" i="57"/>
  <c r="N13" i="96"/>
  <c r="N13" i="42"/>
  <c r="N13" i="80"/>
  <c r="N13" i="94"/>
  <c r="N13" i="62"/>
  <c r="N13" i="93"/>
  <c r="N13" i="48"/>
  <c r="I10" i="69"/>
  <c r="I10" i="46"/>
  <c r="I10" i="58"/>
  <c r="I10" i="64"/>
  <c r="I10" i="41"/>
  <c r="I10" i="87"/>
  <c r="I10" i="91"/>
  <c r="M13" i="43"/>
  <c r="M13" i="70"/>
  <c r="M13" i="63"/>
  <c r="M13" i="96"/>
  <c r="M13" i="59"/>
  <c r="M13" i="88"/>
  <c r="M13" i="67"/>
  <c r="O19" i="50"/>
  <c r="O19" i="47"/>
  <c r="O19" i="90"/>
  <c r="O19" i="57"/>
  <c r="O19" i="89"/>
  <c r="O19" i="45"/>
  <c r="O19" i="48"/>
  <c r="L13" i="57"/>
  <c r="L13" i="90"/>
  <c r="L13" i="87"/>
  <c r="L13" i="49"/>
  <c r="L13" i="58"/>
  <c r="L13" i="68"/>
  <c r="L13" i="72"/>
  <c r="J22" i="81"/>
  <c r="J22" i="58"/>
  <c r="J22" i="83"/>
  <c r="J22" i="46"/>
  <c r="J22" i="92"/>
  <c r="J22" i="61"/>
  <c r="J22" i="64"/>
  <c r="K20" i="78"/>
  <c r="K20" i="85"/>
  <c r="K20" i="69"/>
  <c r="K20" i="58"/>
  <c r="K20" i="47"/>
  <c r="K20" i="95"/>
  <c r="K20" i="86"/>
  <c r="O17" i="91"/>
  <c r="O17" i="81"/>
  <c r="O17" i="83"/>
  <c r="O17" i="64"/>
  <c r="O17" i="92"/>
  <c r="O17" i="48"/>
  <c r="O17" i="96"/>
  <c r="N16" i="43"/>
  <c r="N16" i="46"/>
  <c r="N16" i="85"/>
  <c r="N16" i="48"/>
  <c r="N16" i="64"/>
  <c r="N16" i="81"/>
  <c r="N16" i="59"/>
  <c r="M14" i="87"/>
  <c r="M14" i="55"/>
  <c r="M14" i="50"/>
  <c r="M14" i="90"/>
  <c r="M14" i="78"/>
  <c r="M14" i="51"/>
  <c r="M14" i="88"/>
  <c r="I22" i="50"/>
  <c r="I22" i="70"/>
  <c r="I22" i="93"/>
  <c r="I22" i="85"/>
  <c r="I22" i="92"/>
  <c r="I22" i="91"/>
  <c r="I22" i="78"/>
  <c r="H22" i="55"/>
  <c r="H22" i="81"/>
  <c r="H22" i="43"/>
  <c r="H22" i="86"/>
  <c r="H22" i="41"/>
  <c r="H22" i="91"/>
  <c r="H22" i="68"/>
  <c r="N13" i="82"/>
  <c r="N13" i="56"/>
  <c r="N13" i="53"/>
  <c r="N13" i="83"/>
  <c r="N13" i="76"/>
  <c r="N13" i="85"/>
  <c r="N13" i="58"/>
  <c r="I10" i="86"/>
  <c r="I10" i="57"/>
  <c r="I10" i="54"/>
  <c r="I10" i="81"/>
  <c r="I10" i="83"/>
  <c r="I10" i="82"/>
  <c r="I10" i="96"/>
  <c r="M13" i="45"/>
  <c r="M13" i="54"/>
  <c r="M13" i="58"/>
  <c r="M13" i="94"/>
  <c r="M13" i="48"/>
  <c r="M13" i="65"/>
  <c r="M13" i="83"/>
  <c r="O19" i="86"/>
  <c r="O19" i="43"/>
  <c r="O19" i="51"/>
  <c r="O19" i="72"/>
  <c r="O19" i="65"/>
  <c r="O19" i="91"/>
  <c r="O19" i="84"/>
  <c r="L13" i="53"/>
  <c r="L13" i="65"/>
  <c r="L13" i="79"/>
  <c r="L13" i="88"/>
  <c r="L13" i="3"/>
  <c r="L13" i="41"/>
  <c r="L13" i="94"/>
  <c r="J22" i="55"/>
  <c r="J22" i="72"/>
  <c r="J22" i="68"/>
  <c r="J22" i="89"/>
  <c r="J22" i="49"/>
  <c r="J22" i="50"/>
  <c r="J22" i="79"/>
  <c r="K20" i="42"/>
  <c r="K20" i="51"/>
  <c r="K20" i="82"/>
  <c r="K20" i="41"/>
  <c r="K20" i="44"/>
  <c r="K20" i="89"/>
  <c r="K20" i="73"/>
  <c r="O17" i="55"/>
  <c r="O17" i="65"/>
  <c r="O17" i="94"/>
  <c r="O17" i="41"/>
  <c r="O17" i="87"/>
  <c r="O17" i="67"/>
  <c r="O17" i="84"/>
  <c r="N16" i="83"/>
  <c r="N16" i="60"/>
  <c r="N16" i="80"/>
  <c r="N16" i="73"/>
  <c r="N16" i="84"/>
  <c r="N16" i="3"/>
  <c r="N16" i="56"/>
  <c r="M14" i="67"/>
  <c r="M14" i="42"/>
  <c r="M14" i="59"/>
  <c r="M14" i="85"/>
  <c r="M14" i="83"/>
  <c r="M14" i="76"/>
  <c r="M14" i="62"/>
  <c r="I22" i="45"/>
  <c r="I22" i="96"/>
  <c r="I22" i="57"/>
  <c r="I22" i="88"/>
  <c r="I22" i="54"/>
  <c r="I22" i="68"/>
  <c r="I22" i="82"/>
  <c r="H22" i="47"/>
  <c r="H22" i="67"/>
  <c r="H22" i="66"/>
  <c r="H22" i="94"/>
  <c r="H22" i="42"/>
  <c r="H22" i="80"/>
  <c r="H22" i="84"/>
  <c r="N13" i="51"/>
  <c r="N13" i="70"/>
  <c r="N13" i="65"/>
  <c r="N13" i="88"/>
  <c r="N13" i="44"/>
  <c r="N13" i="3"/>
  <c r="N13" i="57"/>
  <c r="I10" i="79"/>
  <c r="I10" i="78"/>
  <c r="I10" i="89"/>
  <c r="I10" i="56"/>
  <c r="I10" i="52"/>
  <c r="M13" i="69"/>
  <c r="M13" i="42"/>
  <c r="M13" i="89"/>
  <c r="M13" i="87"/>
  <c r="M13" i="50"/>
  <c r="O19" i="93"/>
  <c r="O19" i="92"/>
  <c r="O19" i="95"/>
  <c r="O19" i="66"/>
  <c r="O19" i="41"/>
  <c r="L13" i="76"/>
  <c r="L13" i="50"/>
  <c r="L13" i="60"/>
  <c r="L13" i="51"/>
  <c r="L13" i="70"/>
  <c r="J22" i="67"/>
  <c r="J22" i="94"/>
  <c r="J22" i="57"/>
  <c r="J22" i="85"/>
  <c r="J22" i="63"/>
  <c r="K20" i="53"/>
  <c r="K20" i="43"/>
  <c r="K20" i="61"/>
  <c r="K20" i="54"/>
  <c r="K20" i="70"/>
  <c r="O17" i="76"/>
  <c r="O17" i="53"/>
  <c r="O17" i="66"/>
  <c r="O17" i="46"/>
  <c r="O17" i="86"/>
  <c r="N16" i="57"/>
  <c r="N16" i="75"/>
  <c r="N16" i="93"/>
  <c r="N16" i="50"/>
  <c r="N16" i="87"/>
  <c r="M14" i="53"/>
  <c r="M14" i="60"/>
  <c r="M14" i="43"/>
  <c r="M14" i="89"/>
  <c r="M14" i="57"/>
  <c r="I22" i="87"/>
  <c r="I22" i="52"/>
  <c r="I22" i="77"/>
  <c r="I22" i="60"/>
  <c r="I22" i="48"/>
  <c r="H22" i="58"/>
  <c r="H22" i="76"/>
  <c r="H22" i="87"/>
  <c r="H22" i="53"/>
  <c r="H22" i="88"/>
  <c r="N13" i="41"/>
  <c r="N13" i="92"/>
  <c r="N13" i="81"/>
  <c r="N13" i="52"/>
  <c r="N13" i="89"/>
</calcChain>
</file>

<file path=xl/sharedStrings.xml><?xml version="1.0" encoding="utf-8"?>
<sst xmlns="http://schemas.openxmlformats.org/spreadsheetml/2006/main" count="2985" uniqueCount="155">
  <si>
    <t>xH</t>
  </si>
  <si>
    <t>Maximum</t>
  </si>
  <si>
    <t>Minimum</t>
  </si>
  <si>
    <t>AG</t>
  </si>
  <si>
    <t>Code</t>
  </si>
  <si>
    <t>ATC Level</t>
  </si>
  <si>
    <t>Dx</t>
  </si>
  <si>
    <t>Ex</t>
  </si>
  <si>
    <t>Fx</t>
  </si>
  <si>
    <t>Gx</t>
  </si>
  <si>
    <t>Hx</t>
  </si>
  <si>
    <t>Ix</t>
  </si>
  <si>
    <t>Jx</t>
  </si>
  <si>
    <t>Kx</t>
  </si>
  <si>
    <t>Lx</t>
  </si>
  <si>
    <t>D3</t>
  </si>
  <si>
    <t>D2</t>
  </si>
  <si>
    <t>D1</t>
  </si>
  <si>
    <t>xG</t>
  </si>
  <si>
    <t>xF</t>
  </si>
  <si>
    <t>xD</t>
  </si>
  <si>
    <t>xC</t>
  </si>
  <si>
    <t>N/A</t>
  </si>
  <si>
    <t>Career Level</t>
  </si>
  <si>
    <t>CPC/TMC/TMS</t>
  </si>
  <si>
    <t>Atlanta</t>
  </si>
  <si>
    <t>Boston</t>
  </si>
  <si>
    <t>Buffalo</t>
  </si>
  <si>
    <t>Chicago</t>
  </si>
  <si>
    <t>Denver</t>
  </si>
  <si>
    <t>Hartford</t>
  </si>
  <si>
    <t>Houston</t>
  </si>
  <si>
    <t>Huntsville</t>
  </si>
  <si>
    <t>Indianapolis</t>
  </si>
  <si>
    <t>Los Angeles</t>
  </si>
  <si>
    <t>New York</t>
  </si>
  <si>
    <t>Phoenix</t>
  </si>
  <si>
    <t>Pittsburgh</t>
  </si>
  <si>
    <t>Raleigh</t>
  </si>
  <si>
    <t>Richmond</t>
  </si>
  <si>
    <t>Sacramento</t>
  </si>
  <si>
    <t>San Diego</t>
  </si>
  <si>
    <t>Seattle</t>
  </si>
  <si>
    <t>- including locality pay</t>
  </si>
  <si>
    <t>- exclusive of locality pay</t>
  </si>
  <si>
    <t>NOTE:</t>
  </si>
  <si>
    <t>Locality Pay Rates</t>
  </si>
  <si>
    <t>Columbus, OH</t>
  </si>
  <si>
    <t>Portland, OR</t>
  </si>
  <si>
    <t>Washington</t>
  </si>
  <si>
    <t>Rest of United States</t>
  </si>
  <si>
    <t>International</t>
  </si>
  <si>
    <t>Cincinnati</t>
  </si>
  <si>
    <t>Cleveland</t>
  </si>
  <si>
    <t>Dallas</t>
  </si>
  <si>
    <t>Dayton</t>
  </si>
  <si>
    <t>Detroit</t>
  </si>
  <si>
    <t>Miami</t>
  </si>
  <si>
    <t>Milwaukee</t>
  </si>
  <si>
    <t>Minneapolis</t>
  </si>
  <si>
    <t>Philadelphia</t>
  </si>
  <si>
    <t>San Francisco</t>
  </si>
  <si>
    <t>LOCALITY INDEX</t>
  </si>
  <si>
    <t>Click on the appropriate link below to view the pay structure for a specific locality.</t>
  </si>
  <si>
    <t>No Locality</t>
  </si>
  <si>
    <t>Atlanta, GA</t>
  </si>
  <si>
    <t>Boston, Worcester-Lawrence, Massachusetts - New Hampshire - Maine - Connecticut</t>
  </si>
  <si>
    <t>Chicago-Gary-Kenosha, Illinois - Indiana - Wisconsin</t>
  </si>
  <si>
    <t>Cincinnati-Hamilton, Ohio - Kentucky - Indiana</t>
  </si>
  <si>
    <t>Cleveland-Akron, Ohio</t>
  </si>
  <si>
    <t>Columbus, Ohio</t>
  </si>
  <si>
    <t>Dallas-Fort Worth, Texas</t>
  </si>
  <si>
    <t>Dayton-Springfield, Ohio</t>
  </si>
  <si>
    <t>Denver-Boulder-Greeley, Colorado</t>
  </si>
  <si>
    <t>Detroit-Ann Arbor-Flint, Michigan</t>
  </si>
  <si>
    <t>Hartford, Connecticut (including all of New London County, CT)</t>
  </si>
  <si>
    <t>Houston-Galveston-Brazoria, Texas</t>
  </si>
  <si>
    <t>Huntsville, Alabama</t>
  </si>
  <si>
    <t>Indianapolis, Indiana</t>
  </si>
  <si>
    <t xml:space="preserve">Los Angeles-Riverside-Orange County, California </t>
  </si>
  <si>
    <t>Miami-Fort Lauderdale, Florida</t>
  </si>
  <si>
    <t>Milwaukee-Racine, Wisconsin</t>
  </si>
  <si>
    <t>Minneapolis-St. Paul, Minnesota - Wisconsin</t>
  </si>
  <si>
    <t>New York-Northern New Jersey-Long Island, New York - New Jersey - Connecticut - Pennsylvania</t>
  </si>
  <si>
    <t>Philadelphia-Wilmington-Atlantic City, Pennsylvania - New Jersey - Delaware - Maryland</t>
  </si>
  <si>
    <t>Phoenix, Arizona</t>
  </si>
  <si>
    <t>Pittsburgh, Pennsylvania</t>
  </si>
  <si>
    <t>Portland-Salem, Oregon - Washington</t>
  </si>
  <si>
    <t>Raleigh, North Carolina</t>
  </si>
  <si>
    <t>Richmond-Petersburg, Virginia</t>
  </si>
  <si>
    <t>Sacramento-Yolo, California</t>
  </si>
  <si>
    <t>San Diego, California</t>
  </si>
  <si>
    <t>San Francisco-Oakland-San Jose, California</t>
  </si>
  <si>
    <t>Seattle-Tacoma-Bremerton, Washington</t>
  </si>
  <si>
    <t xml:space="preserve">Washington-Baltimore, District of Columbia - Maryland - Virginia - West Virginia </t>
  </si>
  <si>
    <t xml:space="preserve">Rest of United States  </t>
  </si>
  <si>
    <t>Alaska</t>
  </si>
  <si>
    <t>Hawaii</t>
  </si>
  <si>
    <t>Guam, Puerto</t>
  </si>
  <si>
    <t>Return to Locality Index</t>
  </si>
  <si>
    <t>Blue Background refers to CCF Only</t>
  </si>
  <si>
    <t>Albany</t>
  </si>
  <si>
    <t>Albuquerque</t>
  </si>
  <si>
    <t>Austin</t>
  </si>
  <si>
    <t>Charlotte</t>
  </si>
  <si>
    <t>Colorado Springs</t>
  </si>
  <si>
    <t>Davenport</t>
  </si>
  <si>
    <t>Harrisburg</t>
  </si>
  <si>
    <t>Kansas City</t>
  </si>
  <si>
    <t>Laredo</t>
  </si>
  <si>
    <t>Las Vegas</t>
  </si>
  <si>
    <t>Palm Bay</t>
  </si>
  <si>
    <t>St Louis</t>
  </si>
  <si>
    <t>Tucson</t>
  </si>
  <si>
    <t>Pay Maximum Increase Rate</t>
  </si>
  <si>
    <t>Albuquerque-Santa Fe, NM</t>
  </si>
  <si>
    <t>Albany, NY</t>
  </si>
  <si>
    <t>Austin, TX</t>
  </si>
  <si>
    <t>Charlotte-Concord, NC-SC</t>
  </si>
  <si>
    <t>Colorado Springs, CO</t>
  </si>
  <si>
    <t>Davenport-Moline, IA-IL</t>
  </si>
  <si>
    <t>Harrisburg-Lebanon,PA</t>
  </si>
  <si>
    <t>Kansas City, MO-KS</t>
  </si>
  <si>
    <t>Laredo, TX</t>
  </si>
  <si>
    <t>Las Vegas-Henderson, NV-AZ</t>
  </si>
  <si>
    <t>Palm Bay, Florida</t>
  </si>
  <si>
    <t>St Louis-St Charlies-Farmingron, MO-IL</t>
  </si>
  <si>
    <t>Tucson, AZ</t>
  </si>
  <si>
    <t>Burlington</t>
  </si>
  <si>
    <t>Corpus Christi</t>
  </si>
  <si>
    <t>Omaha</t>
  </si>
  <si>
    <t>San Antonio</t>
  </si>
  <si>
    <t>Virginia Beach</t>
  </si>
  <si>
    <t>Birmingham</t>
  </si>
  <si>
    <t>Birmingham-Hoover-Talladega, AL</t>
  </si>
  <si>
    <t>Burlington-South Burlington, VT</t>
  </si>
  <si>
    <t>Corpus Christi-Kingsville-Alice, Tx</t>
  </si>
  <si>
    <t>Omaha-Council Bluffs-Fremont, NE-IA</t>
  </si>
  <si>
    <t>San Antonio-New Braunfels-Pearsall, Tx</t>
  </si>
  <si>
    <t>Virginia Beach-Norfolk, VA-NC</t>
  </si>
  <si>
    <t>Des Moines, Iowa</t>
  </si>
  <si>
    <t>Des Moines</t>
  </si>
  <si>
    <t>*This table is designed to provide the user with pay band limits. Employee calculations made from this table may vary by $1 due to rounding.</t>
  </si>
  <si>
    <t>Maximum Pay</t>
  </si>
  <si>
    <t>ATSPP Pay Bands, effective January 14, 2024</t>
  </si>
  <si>
    <t>Fresno-Madera-Hanford, CA</t>
  </si>
  <si>
    <t>Reno-Fernley, NV</t>
  </si>
  <si>
    <t>Rochester-Batavia-Seneca Falls, NY</t>
  </si>
  <si>
    <t>Spokane-Spokane Valley-Coeur d'Alene, WA-ID</t>
  </si>
  <si>
    <t>Fresno</t>
  </si>
  <si>
    <t>Reno</t>
  </si>
  <si>
    <t>Rochester</t>
  </si>
  <si>
    <t>Spokane</t>
  </si>
  <si>
    <t xml:space="preserve">Note:  Pay rates for FAA employees, including locality pay, are capped by law at $225,700 — the rate for level II of the Executive Schedule (P.L. 104-264 paragraph 40122 c).  </t>
  </si>
  <si>
    <t>ATSPP Pay Bands, effective January 12,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</si>
</sst>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&quot;$&quot;#,##0_);[Red]\(&quot;$&quot;#,##0\)"/>
    <numFmt numFmtId="164" formatCode="0.0000"/>
    <numFmt numFmtId="165" formatCode="&quot;$&quot;#,##0"/>
    <numFmt numFmtId="166" formatCode=";;;"/>
    <numFmt numFmtId="167" formatCode="0.0%"/>
  </numFmts>
  <fonts count="11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i/>
      <sz val="8"/>
      <name val="Arial"/>
      <family val="2"/>
    </font>
    <font>
      <b/>
      <sz val="10"/>
      <color indexed="12"/>
      <name val="Arial"/>
      <family val="2"/>
    </font>
    <font>
      <b/>
      <sz val="11"/>
      <color theme="1"/>
      <name val="Arial"/>
      <family val="2"/>
    </font>
    <font>
      <sz val="10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173">
    <xf numFmtId="0" fontId="0" fillId="0" borderId="0" xfId="0"/>
    <xf numFmtId="0" fontId="0" fillId="0" borderId="0" xfId="0" applyFill="1"/>
    <xf numFmtId="0" fontId="2" fillId="0" borderId="0" xfId="0" applyFont="1"/>
    <xf numFmtId="0" fontId="0" fillId="0" borderId="1" xfId="0" applyBorder="1"/>
    <xf numFmtId="0" fontId="0" fillId="0" borderId="0" xfId="0" applyBorder="1"/>
    <xf numFmtId="0" fontId="0" fillId="0" borderId="2" xfId="0" applyBorder="1"/>
    <xf numFmtId="0" fontId="0" fillId="0" borderId="3" xfId="0" applyFill="1" applyBorder="1"/>
    <xf numFmtId="0" fontId="0" fillId="0" borderId="4" xfId="0" applyBorder="1"/>
    <xf numFmtId="0" fontId="2" fillId="2" borderId="5" xfId="0" applyFont="1" applyFill="1" applyBorder="1" applyAlignment="1">
      <alignment horizontal="center" vertical="center"/>
    </xf>
    <xf numFmtId="164" fontId="0" fillId="0" borderId="0" xfId="0" applyNumberFormat="1"/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3" borderId="8" xfId="0" applyFont="1" applyFill="1" applyBorder="1"/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65" fontId="2" fillId="4" borderId="6" xfId="0" applyNumberFormat="1" applyFont="1" applyFill="1" applyBorder="1" applyAlignment="1">
      <alignment horizontal="center" vertical="center"/>
    </xf>
    <xf numFmtId="165" fontId="2" fillId="4" borderId="18" xfId="0" applyNumberFormat="1" applyFont="1" applyFill="1" applyBorder="1" applyAlignment="1">
      <alignment horizontal="center" vertical="center"/>
    </xf>
    <xf numFmtId="165" fontId="2" fillId="4" borderId="19" xfId="0" applyNumberFormat="1" applyFont="1" applyFill="1" applyBorder="1" applyAlignment="1">
      <alignment horizontal="center" vertical="center"/>
    </xf>
    <xf numFmtId="165" fontId="2" fillId="4" borderId="13" xfId="0" applyNumberFormat="1" applyFont="1" applyFill="1" applyBorder="1" applyAlignment="1">
      <alignment horizontal="center" vertical="center"/>
    </xf>
    <xf numFmtId="165" fontId="2" fillId="0" borderId="6" xfId="0" applyNumberFormat="1" applyFont="1" applyBorder="1" applyAlignment="1">
      <alignment horizontal="center" vertical="center"/>
    </xf>
    <xf numFmtId="165" fontId="2" fillId="3" borderId="6" xfId="0" applyNumberFormat="1" applyFont="1" applyFill="1" applyBorder="1" applyAlignment="1">
      <alignment horizontal="center" vertical="center"/>
    </xf>
    <xf numFmtId="6" fontId="2" fillId="4" borderId="9" xfId="0" applyNumberFormat="1" applyFont="1" applyFill="1" applyBorder="1" applyAlignment="1">
      <alignment horizontal="center" vertical="center"/>
    </xf>
    <xf numFmtId="6" fontId="2" fillId="4" borderId="13" xfId="0" applyNumberFormat="1" applyFont="1" applyFill="1" applyBorder="1" applyAlignment="1">
      <alignment horizontal="center" vertical="center"/>
    </xf>
    <xf numFmtId="6" fontId="2" fillId="4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6" fontId="2" fillId="3" borderId="6" xfId="0" applyNumberFormat="1" applyFont="1" applyFill="1" applyBorder="1" applyAlignment="1">
      <alignment horizontal="center" vertical="center"/>
    </xf>
    <xf numFmtId="0" fontId="0" fillId="0" borderId="0" xfId="0" applyProtection="1">
      <protection hidden="1"/>
    </xf>
    <xf numFmtId="0" fontId="0" fillId="0" borderId="20" xfId="0" applyBorder="1"/>
    <xf numFmtId="0" fontId="0" fillId="0" borderId="21" xfId="0" applyBorder="1"/>
    <xf numFmtId="0" fontId="2" fillId="0" borderId="21" xfId="0" applyFont="1" applyBorder="1" applyProtection="1">
      <protection hidden="1"/>
    </xf>
    <xf numFmtId="10" fontId="2" fillId="5" borderId="22" xfId="0" applyNumberFormat="1" applyFont="1" applyFill="1" applyBorder="1"/>
    <xf numFmtId="0" fontId="6" fillId="0" borderId="21" xfId="0" applyFont="1" applyBorder="1" applyProtection="1">
      <protection hidden="1"/>
    </xf>
    <xf numFmtId="0" fontId="0" fillId="0" borderId="0" xfId="0" applyBorder="1" applyAlignment="1"/>
    <xf numFmtId="0" fontId="7" fillId="0" borderId="0" xfId="0" applyFont="1"/>
    <xf numFmtId="0" fontId="2" fillId="0" borderId="0" xfId="0" applyFont="1" applyAlignment="1"/>
    <xf numFmtId="0" fontId="3" fillId="0" borderId="0" xfId="1" applyBorder="1" applyAlignment="1" applyProtection="1"/>
    <xf numFmtId="0" fontId="2" fillId="0" borderId="0" xfId="0" applyFont="1" applyBorder="1" applyAlignment="1"/>
    <xf numFmtId="0" fontId="6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2" fillId="3" borderId="25" xfId="0" applyFont="1" applyFill="1" applyBorder="1"/>
    <xf numFmtId="0" fontId="0" fillId="3" borderId="26" xfId="0" applyFill="1" applyBorder="1"/>
    <xf numFmtId="0" fontId="0" fillId="3" borderId="27" xfId="0" applyFill="1" applyBorder="1"/>
    <xf numFmtId="0" fontId="0" fillId="0" borderId="28" xfId="0" applyBorder="1"/>
    <xf numFmtId="0" fontId="4" fillId="0" borderId="0" xfId="0" applyFont="1" applyFill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0" xfId="0" applyFont="1" applyFill="1" applyBorder="1" applyAlignment="1">
      <alignment wrapText="1"/>
    </xf>
    <xf numFmtId="167" fontId="2" fillId="7" borderId="38" xfId="0" applyNumberFormat="1" applyFont="1" applyFill="1" applyBorder="1" applyAlignment="1">
      <alignment horizontal="center" wrapText="1"/>
    </xf>
    <xf numFmtId="6" fontId="2" fillId="0" borderId="0" xfId="0" applyNumberFormat="1" applyFont="1" applyFill="1" applyBorder="1" applyAlignment="1" applyProtection="1">
      <alignment horizontal="center"/>
      <protection hidden="1"/>
    </xf>
    <xf numFmtId="6" fontId="2" fillId="4" borderId="38" xfId="0" applyNumberFormat="1" applyFont="1" applyFill="1" applyBorder="1" applyAlignment="1" applyProtection="1">
      <alignment horizontal="center"/>
      <protection hidden="1"/>
    </xf>
    <xf numFmtId="0" fontId="2" fillId="7" borderId="38" xfId="0" applyFont="1" applyFill="1" applyBorder="1" applyAlignment="1" applyProtection="1">
      <alignment horizontal="left"/>
      <protection hidden="1"/>
    </xf>
    <xf numFmtId="0" fontId="4" fillId="7" borderId="38" xfId="0" applyFont="1" applyFill="1" applyBorder="1" applyAlignment="1">
      <alignment vertical="center"/>
    </xf>
    <xf numFmtId="0" fontId="6" fillId="0" borderId="0" xfId="0" applyFont="1" applyFill="1" applyBorder="1" applyProtection="1">
      <protection hidden="1"/>
    </xf>
    <xf numFmtId="0" fontId="3" fillId="0" borderId="0" xfId="1" applyFill="1" applyAlignment="1" applyProtection="1"/>
    <xf numFmtId="0" fontId="0" fillId="0" borderId="0" xfId="0" applyFill="1" applyBorder="1" applyAlignment="1"/>
    <xf numFmtId="0" fontId="3" fillId="0" borderId="0" xfId="1" applyFill="1" applyBorder="1" applyAlignment="1" applyProtection="1"/>
    <xf numFmtId="0" fontId="2" fillId="0" borderId="0" xfId="0" applyFont="1" applyFill="1" applyBorder="1" applyProtection="1">
      <protection hidden="1"/>
    </xf>
    <xf numFmtId="0" fontId="0" fillId="0" borderId="0" xfId="0" applyFill="1" applyBorder="1"/>
    <xf numFmtId="0" fontId="4" fillId="7" borderId="23" xfId="0" applyFont="1" applyFill="1" applyBorder="1"/>
    <xf numFmtId="0" fontId="0" fillId="7" borderId="24" xfId="0" applyFill="1" applyBorder="1" applyAlignment="1"/>
    <xf numFmtId="0" fontId="3" fillId="0" borderId="0" xfId="1" applyAlignment="1" applyProtection="1"/>
    <xf numFmtId="0" fontId="2" fillId="7" borderId="9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166" fontId="2" fillId="4" borderId="38" xfId="0" applyNumberFormat="1" applyFont="1" applyFill="1" applyBorder="1" applyAlignment="1" applyProtection="1">
      <alignment horizontal="center"/>
      <protection hidden="1"/>
    </xf>
    <xf numFmtId="0" fontId="2" fillId="8" borderId="0" xfId="0" applyFont="1" applyFill="1"/>
    <xf numFmtId="0" fontId="0" fillId="8" borderId="0" xfId="0" applyFill="1"/>
    <xf numFmtId="166" fontId="0" fillId="9" borderId="0" xfId="0" applyNumberFormat="1" applyFill="1"/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0" xfId="1" applyAlignment="1" applyProtection="1"/>
    <xf numFmtId="0" fontId="2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2" fillId="4" borderId="9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" fillId="0" borderId="0" xfId="0" applyFont="1" applyFill="1" applyBorder="1" applyAlignment="1"/>
    <xf numFmtId="0" fontId="2" fillId="0" borderId="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1" fillId="0" borderId="0" xfId="0" applyFont="1" applyProtection="1">
      <protection hidden="1"/>
    </xf>
    <xf numFmtId="10" fontId="9" fillId="0" borderId="38" xfId="0" applyNumberFormat="1" applyFont="1" applyBorder="1" applyAlignment="1">
      <alignment horizontal="center" wrapText="1"/>
    </xf>
    <xf numFmtId="0" fontId="1" fillId="10" borderId="0" xfId="0" applyFont="1" applyFill="1" applyProtection="1">
      <protection hidden="1"/>
    </xf>
    <xf numFmtId="0" fontId="2" fillId="6" borderId="38" xfId="0" applyFont="1" applyFill="1" applyBorder="1" applyAlignment="1">
      <alignment horizontal="center" wrapText="1"/>
    </xf>
    <xf numFmtId="0" fontId="8" fillId="6" borderId="23" xfId="0" applyFont="1" applyFill="1" applyBorder="1" applyAlignment="1">
      <alignment wrapText="1"/>
    </xf>
    <xf numFmtId="0" fontId="8" fillId="6" borderId="39" xfId="0" applyFont="1" applyFill="1" applyBorder="1" applyAlignment="1">
      <alignment wrapText="1"/>
    </xf>
    <xf numFmtId="0" fontId="8" fillId="6" borderId="24" xfId="0" applyFont="1" applyFill="1" applyBorder="1" applyAlignment="1">
      <alignment wrapText="1"/>
    </xf>
    <xf numFmtId="0" fontId="3" fillId="0" borderId="0" xfId="1" applyAlignment="1" applyProtection="1"/>
    <xf numFmtId="0" fontId="2" fillId="0" borderId="1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9" fontId="2" fillId="0" borderId="9" xfId="0" applyNumberFormat="1" applyFont="1" applyBorder="1" applyAlignment="1">
      <alignment horizontal="center" vertical="center"/>
    </xf>
    <xf numFmtId="9" fontId="2" fillId="0" borderId="8" xfId="0" applyNumberFormat="1" applyFont="1" applyBorder="1" applyAlignment="1">
      <alignment horizontal="center" vertical="center"/>
    </xf>
    <xf numFmtId="0" fontId="0" fillId="2" borderId="16" xfId="0" applyFill="1" applyBorder="1" applyAlignment="1">
      <alignment horizontal="center"/>
    </xf>
    <xf numFmtId="0" fontId="0" fillId="2" borderId="41" xfId="0" applyFill="1" applyBorder="1" applyAlignment="1">
      <alignment horizontal="center"/>
    </xf>
    <xf numFmtId="0" fontId="0" fillId="2" borderId="42" xfId="0" applyFill="1" applyBorder="1" applyAlignment="1">
      <alignment horizontal="center"/>
    </xf>
    <xf numFmtId="0" fontId="2" fillId="0" borderId="1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6" borderId="33" xfId="0" applyFont="1" applyFill="1" applyBorder="1" applyAlignment="1">
      <alignment horizontal="left" wrapText="1"/>
    </xf>
    <xf numFmtId="0" fontId="0" fillId="6" borderId="34" xfId="0" applyFill="1" applyBorder="1" applyAlignment="1">
      <alignment horizontal="left" wrapText="1"/>
    </xf>
    <xf numFmtId="0" fontId="0" fillId="6" borderId="35" xfId="0" applyFill="1" applyBorder="1" applyAlignment="1">
      <alignment horizontal="left" wrapText="1"/>
    </xf>
    <xf numFmtId="0" fontId="2" fillId="0" borderId="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4" fillId="0" borderId="21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2" fillId="0" borderId="2" xfId="0" quotePrefix="1" applyFont="1" applyFill="1" applyBorder="1" applyAlignment="1">
      <alignment horizontal="center" vertical="center"/>
    </xf>
    <xf numFmtId="0" fontId="2" fillId="0" borderId="17" xfId="0" quotePrefix="1" applyFont="1" applyFill="1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18" xfId="0" applyFon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10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30" xfId="0" applyBorder="1" applyAlignment="1">
      <alignment horizontal="right" vertical="center"/>
    </xf>
    <xf numFmtId="0" fontId="0" fillId="0" borderId="31" xfId="0" applyBorder="1" applyAlignment="1">
      <alignment horizontal="right" vertical="center"/>
    </xf>
    <xf numFmtId="0" fontId="2" fillId="0" borderId="19" xfId="0" applyFont="1" applyBorder="1" applyAlignment="1">
      <alignment horizontal="center" vertical="center"/>
    </xf>
    <xf numFmtId="0" fontId="2" fillId="0" borderId="32" xfId="0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12" xfId="0" applyBorder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6" borderId="4" xfId="0" applyFill="1" applyBorder="1" applyAlignment="1">
      <alignment horizontal="left" wrapText="1"/>
    </xf>
    <xf numFmtId="9" fontId="2" fillId="0" borderId="6" xfId="0" applyNumberFormat="1" applyFont="1" applyBorder="1" applyAlignment="1">
      <alignment horizontal="center" vertical="center"/>
    </xf>
    <xf numFmtId="0" fontId="0" fillId="2" borderId="14" xfId="0" applyFill="1" applyBorder="1" applyAlignment="1">
      <alignment horizontal="center"/>
    </xf>
    <xf numFmtId="0" fontId="2" fillId="2" borderId="2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3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0" borderId="3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2" fillId="0" borderId="6" xfId="0" applyFont="1" applyBorder="1" applyAlignment="1">
      <alignment horizontal="right" vertical="center"/>
    </xf>
    <xf numFmtId="0" fontId="0" fillId="0" borderId="37" xfId="0" applyBorder="1" applyAlignment="1">
      <alignment horizontal="center"/>
    </xf>
    <xf numFmtId="0" fontId="0" fillId="0" borderId="6" xfId="0" applyBorder="1" applyAlignment="1">
      <alignment horizontal="center"/>
    </xf>
    <xf numFmtId="0" fontId="6" fillId="0" borderId="26" xfId="0" applyFont="1" applyBorder="1" applyAlignment="1" applyProtection="1">
      <alignment horizontal="center"/>
      <protection hidden="1"/>
    </xf>
    <xf numFmtId="0" fontId="6" fillId="0" borderId="27" xfId="0" applyFont="1" applyBorder="1" applyAlignment="1" applyProtection="1">
      <alignment horizontal="center"/>
      <protection hidden="1"/>
    </xf>
  </cellXfs>
  <cellStyles count="2">
    <cellStyle name="Hyperlink" xfId="1" builtinId="8"/>
    <cellStyle name="Normal" xfId="0" builtinId="0"/>
  </cellStyles>
  <dxfs count="62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61" Type="http://schemas.openxmlformats.org/officeDocument/2006/relationships/worksheet" Target="worksheets/sheet61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theme" Target="theme/theme1.xml"/><Relationship Id="rId69" Type="http://schemas.openxmlformats.org/officeDocument/2006/relationships/customXml" Target="../customXml/item2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calcChain" Target="calcChain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J65"/>
  <sheetViews>
    <sheetView topLeftCell="A16" workbookViewId="0">
      <selection activeCell="B27" sqref="B27"/>
    </sheetView>
  </sheetViews>
  <sheetFormatPr defaultRowHeight="13.2" x14ac:dyDescent="0.25"/>
  <cols>
    <col min="1" max="1" width="7.6640625" customWidth="1"/>
    <col min="2" max="2" width="83.88671875" style="42" bestFit="1" customWidth="1"/>
    <col min="3" max="10" width="9.109375" style="42"/>
  </cols>
  <sheetData>
    <row r="1" spans="1:10" ht="16.2" thickBot="1" x14ac:dyDescent="0.35">
      <c r="A1" s="68" t="s">
        <v>62</v>
      </c>
      <c r="B1" s="69"/>
    </row>
    <row r="2" spans="1:10" x14ac:dyDescent="0.25">
      <c r="A2" s="43" t="s">
        <v>63</v>
      </c>
    </row>
    <row r="3" spans="1:10" x14ac:dyDescent="0.25">
      <c r="A3" s="44"/>
    </row>
    <row r="4" spans="1:10" x14ac:dyDescent="0.25">
      <c r="A4" s="46"/>
      <c r="B4" s="45" t="s">
        <v>64</v>
      </c>
    </row>
    <row r="5" spans="1:10" x14ac:dyDescent="0.25">
      <c r="A5" s="47"/>
      <c r="B5" s="45" t="s">
        <v>96</v>
      </c>
    </row>
    <row r="6" spans="1:10" s="1" customFormat="1" x14ac:dyDescent="0.25">
      <c r="A6" s="62"/>
      <c r="B6" s="63" t="s">
        <v>116</v>
      </c>
      <c r="C6" s="64"/>
      <c r="D6" s="64"/>
      <c r="E6" s="64"/>
      <c r="F6" s="64"/>
      <c r="G6" s="64"/>
      <c r="H6" s="64"/>
      <c r="I6" s="64"/>
      <c r="J6" s="64"/>
    </row>
    <row r="7" spans="1:10" s="1" customFormat="1" x14ac:dyDescent="0.25">
      <c r="A7" s="62"/>
      <c r="B7" s="65" t="s">
        <v>115</v>
      </c>
      <c r="C7" s="64"/>
      <c r="D7" s="64"/>
      <c r="E7" s="64"/>
      <c r="F7" s="64"/>
      <c r="G7" s="64"/>
      <c r="H7" s="64"/>
      <c r="I7" s="64"/>
      <c r="J7" s="64"/>
    </row>
    <row r="8" spans="1:10" x14ac:dyDescent="0.25">
      <c r="A8" s="48"/>
      <c r="B8" s="45" t="s">
        <v>65</v>
      </c>
    </row>
    <row r="9" spans="1:10" s="1" customFormat="1" x14ac:dyDescent="0.25">
      <c r="A9" s="66"/>
      <c r="B9" s="65" t="s">
        <v>117</v>
      </c>
      <c r="C9" s="64"/>
      <c r="D9" s="64"/>
      <c r="E9" s="64"/>
      <c r="F9" s="64"/>
      <c r="G9" s="64"/>
      <c r="H9" s="64"/>
      <c r="I9" s="64"/>
      <c r="J9" s="64"/>
    </row>
    <row r="10" spans="1:10" s="1" customFormat="1" x14ac:dyDescent="0.25">
      <c r="A10" s="66"/>
      <c r="B10" s="45" t="s">
        <v>134</v>
      </c>
      <c r="C10" s="64"/>
      <c r="D10" s="64"/>
      <c r="E10" s="64"/>
      <c r="F10" s="64"/>
      <c r="G10" s="64"/>
      <c r="H10" s="64"/>
      <c r="I10" s="64"/>
      <c r="J10" s="64"/>
    </row>
    <row r="11" spans="1:10" x14ac:dyDescent="0.25">
      <c r="A11" s="4"/>
      <c r="B11" s="45" t="s">
        <v>66</v>
      </c>
    </row>
    <row r="12" spans="1:10" x14ac:dyDescent="0.25">
      <c r="A12" s="4"/>
      <c r="B12" s="45" t="s">
        <v>27</v>
      </c>
    </row>
    <row r="13" spans="1:10" x14ac:dyDescent="0.25">
      <c r="A13" s="4"/>
      <c r="B13" s="65" t="s">
        <v>135</v>
      </c>
    </row>
    <row r="14" spans="1:10" s="1" customFormat="1" x14ac:dyDescent="0.25">
      <c r="A14" s="67"/>
      <c r="B14" s="65" t="s">
        <v>118</v>
      </c>
      <c r="C14" s="64"/>
      <c r="D14" s="64"/>
      <c r="E14" s="64"/>
      <c r="F14" s="64"/>
      <c r="G14" s="64"/>
      <c r="H14" s="64"/>
      <c r="I14" s="64"/>
      <c r="J14" s="64"/>
    </row>
    <row r="15" spans="1:10" x14ac:dyDescent="0.25">
      <c r="A15" s="4"/>
      <c r="B15" s="45" t="s">
        <v>67</v>
      </c>
    </row>
    <row r="16" spans="1:10" x14ac:dyDescent="0.25">
      <c r="A16" s="4"/>
      <c r="B16" s="45" t="s">
        <v>68</v>
      </c>
    </row>
    <row r="17" spans="1:10" x14ac:dyDescent="0.25">
      <c r="A17" s="4"/>
      <c r="B17" s="45" t="s">
        <v>69</v>
      </c>
    </row>
    <row r="18" spans="1:10" s="1" customFormat="1" x14ac:dyDescent="0.25">
      <c r="A18" s="67"/>
      <c r="B18" s="65" t="s">
        <v>119</v>
      </c>
      <c r="C18" s="64"/>
      <c r="D18" s="64"/>
      <c r="E18" s="64"/>
      <c r="F18" s="64"/>
      <c r="G18" s="64"/>
      <c r="H18" s="64"/>
      <c r="I18" s="64"/>
      <c r="J18" s="64"/>
    </row>
    <row r="19" spans="1:10" x14ac:dyDescent="0.25">
      <c r="A19" s="4"/>
      <c r="B19" s="45" t="s">
        <v>70</v>
      </c>
    </row>
    <row r="20" spans="1:10" x14ac:dyDescent="0.25">
      <c r="A20" s="4"/>
      <c r="B20" s="45" t="s">
        <v>136</v>
      </c>
    </row>
    <row r="21" spans="1:10" x14ac:dyDescent="0.25">
      <c r="A21" s="4"/>
      <c r="B21" s="45" t="s">
        <v>71</v>
      </c>
    </row>
    <row r="22" spans="1:10" s="1" customFormat="1" x14ac:dyDescent="0.25">
      <c r="A22" s="67"/>
      <c r="B22" s="65" t="s">
        <v>120</v>
      </c>
      <c r="C22" s="64"/>
      <c r="D22" s="64"/>
      <c r="E22" s="64"/>
      <c r="F22" s="64"/>
      <c r="G22" s="64"/>
      <c r="H22" s="64"/>
      <c r="I22" s="64"/>
      <c r="J22" s="64"/>
    </row>
    <row r="23" spans="1:10" x14ac:dyDescent="0.25">
      <c r="A23" s="4"/>
      <c r="B23" s="45" t="s">
        <v>72</v>
      </c>
    </row>
    <row r="24" spans="1:10" x14ac:dyDescent="0.25">
      <c r="A24" s="4"/>
      <c r="B24" s="45" t="s">
        <v>73</v>
      </c>
    </row>
    <row r="25" spans="1:10" x14ac:dyDescent="0.25">
      <c r="A25" s="4"/>
      <c r="B25" s="45" t="s">
        <v>140</v>
      </c>
    </row>
    <row r="26" spans="1:10" x14ac:dyDescent="0.25">
      <c r="A26" s="4"/>
      <c r="B26" s="45" t="s">
        <v>74</v>
      </c>
    </row>
    <row r="27" spans="1:10" x14ac:dyDescent="0.25">
      <c r="A27" s="4"/>
      <c r="B27" s="45" t="s">
        <v>145</v>
      </c>
    </row>
    <row r="28" spans="1:10" s="1" customFormat="1" x14ac:dyDescent="0.25">
      <c r="A28" s="67"/>
      <c r="B28" s="65" t="s">
        <v>121</v>
      </c>
      <c r="C28" s="64"/>
      <c r="D28" s="64"/>
      <c r="E28" s="64"/>
      <c r="F28" s="64"/>
      <c r="G28" s="64"/>
      <c r="H28" s="64"/>
      <c r="I28" s="64"/>
      <c r="J28" s="64"/>
    </row>
    <row r="29" spans="1:10" x14ac:dyDescent="0.25">
      <c r="A29" s="4"/>
      <c r="B29" s="45" t="s">
        <v>75</v>
      </c>
    </row>
    <row r="30" spans="1:10" x14ac:dyDescent="0.25">
      <c r="A30" s="4"/>
      <c r="B30" s="45" t="s">
        <v>97</v>
      </c>
    </row>
    <row r="31" spans="1:10" x14ac:dyDescent="0.25">
      <c r="A31" s="4"/>
      <c r="B31" s="45" t="s">
        <v>76</v>
      </c>
    </row>
    <row r="32" spans="1:10" x14ac:dyDescent="0.25">
      <c r="A32" s="4"/>
      <c r="B32" s="45" t="s">
        <v>77</v>
      </c>
    </row>
    <row r="33" spans="1:10" x14ac:dyDescent="0.25">
      <c r="A33" s="4"/>
      <c r="B33" s="45" t="s">
        <v>78</v>
      </c>
    </row>
    <row r="34" spans="1:10" s="1" customFormat="1" x14ac:dyDescent="0.25">
      <c r="A34" s="67"/>
      <c r="B34" s="65" t="s">
        <v>122</v>
      </c>
      <c r="C34" s="64"/>
      <c r="D34" s="64"/>
      <c r="E34" s="64"/>
      <c r="F34" s="64"/>
      <c r="G34" s="64"/>
      <c r="H34" s="64"/>
      <c r="I34" s="64"/>
      <c r="J34" s="64"/>
    </row>
    <row r="35" spans="1:10" s="1" customFormat="1" x14ac:dyDescent="0.25">
      <c r="A35" s="67"/>
      <c r="B35" s="65" t="s">
        <v>123</v>
      </c>
      <c r="C35" s="64"/>
      <c r="D35" s="64"/>
      <c r="E35" s="87"/>
      <c r="F35" s="64"/>
      <c r="G35" s="64"/>
      <c r="H35" s="64"/>
      <c r="I35" s="64"/>
      <c r="J35" s="64"/>
    </row>
    <row r="36" spans="1:10" s="1" customFormat="1" x14ac:dyDescent="0.25">
      <c r="A36" s="67"/>
      <c r="B36" s="65" t="s">
        <v>124</v>
      </c>
      <c r="C36" s="64"/>
      <c r="D36" s="64"/>
      <c r="E36" s="64"/>
      <c r="F36" s="64"/>
      <c r="G36" s="64"/>
      <c r="H36" s="64"/>
      <c r="I36" s="64"/>
      <c r="J36" s="64"/>
    </row>
    <row r="37" spans="1:10" x14ac:dyDescent="0.25">
      <c r="A37" s="4"/>
      <c r="B37" s="45" t="s">
        <v>79</v>
      </c>
    </row>
    <row r="38" spans="1:10" x14ac:dyDescent="0.25">
      <c r="A38" s="4"/>
      <c r="B38" s="45" t="s">
        <v>80</v>
      </c>
    </row>
    <row r="39" spans="1:10" x14ac:dyDescent="0.25">
      <c r="A39" s="4"/>
      <c r="B39" s="45" t="s">
        <v>81</v>
      </c>
    </row>
    <row r="40" spans="1:10" x14ac:dyDescent="0.25">
      <c r="A40" s="4"/>
      <c r="B40" s="45" t="s">
        <v>82</v>
      </c>
    </row>
    <row r="41" spans="1:10" x14ac:dyDescent="0.25">
      <c r="A41" s="4"/>
      <c r="B41" s="45" t="s">
        <v>83</v>
      </c>
    </row>
    <row r="42" spans="1:10" x14ac:dyDescent="0.25">
      <c r="A42" s="4"/>
      <c r="B42" s="45" t="s">
        <v>137</v>
      </c>
    </row>
    <row r="43" spans="1:10" s="1" customFormat="1" x14ac:dyDescent="0.25">
      <c r="A43" s="67"/>
      <c r="B43" s="65" t="s">
        <v>125</v>
      </c>
      <c r="C43" s="64"/>
      <c r="D43" s="64"/>
      <c r="E43" s="64"/>
      <c r="F43" s="64"/>
      <c r="G43" s="64"/>
      <c r="H43" s="64"/>
      <c r="I43" s="64"/>
      <c r="J43" s="64"/>
    </row>
    <row r="44" spans="1:10" x14ac:dyDescent="0.25">
      <c r="A44" s="4"/>
      <c r="B44" s="45" t="s">
        <v>84</v>
      </c>
    </row>
    <row r="45" spans="1:10" x14ac:dyDescent="0.25">
      <c r="A45" s="4"/>
      <c r="B45" s="45" t="s">
        <v>85</v>
      </c>
    </row>
    <row r="46" spans="1:10" x14ac:dyDescent="0.25">
      <c r="A46" s="4"/>
      <c r="B46" s="45" t="s">
        <v>86</v>
      </c>
    </row>
    <row r="47" spans="1:10" x14ac:dyDescent="0.25">
      <c r="A47" s="4"/>
      <c r="B47" s="45" t="s">
        <v>87</v>
      </c>
    </row>
    <row r="48" spans="1:10" x14ac:dyDescent="0.25">
      <c r="A48" s="4"/>
      <c r="B48" s="45" t="s">
        <v>88</v>
      </c>
    </row>
    <row r="49" spans="1:10" x14ac:dyDescent="0.25">
      <c r="A49" s="4"/>
      <c r="B49" s="45" t="s">
        <v>146</v>
      </c>
    </row>
    <row r="50" spans="1:10" x14ac:dyDescent="0.25">
      <c r="A50" s="4"/>
      <c r="B50" s="45" t="s">
        <v>89</v>
      </c>
    </row>
    <row r="51" spans="1:10" x14ac:dyDescent="0.25">
      <c r="A51" s="4"/>
      <c r="B51" s="45" t="s">
        <v>147</v>
      </c>
    </row>
    <row r="52" spans="1:10" x14ac:dyDescent="0.25">
      <c r="A52" s="4"/>
      <c r="B52" s="45" t="s">
        <v>90</v>
      </c>
    </row>
    <row r="53" spans="1:10" x14ac:dyDescent="0.25">
      <c r="A53" s="4"/>
      <c r="B53" s="45" t="s">
        <v>138</v>
      </c>
    </row>
    <row r="54" spans="1:10" x14ac:dyDescent="0.25">
      <c r="A54" s="4"/>
      <c r="B54" s="45" t="s">
        <v>91</v>
      </c>
    </row>
    <row r="55" spans="1:10" x14ac:dyDescent="0.25">
      <c r="A55" s="4"/>
      <c r="B55" s="45" t="s">
        <v>92</v>
      </c>
    </row>
    <row r="56" spans="1:10" x14ac:dyDescent="0.25">
      <c r="A56" s="4"/>
      <c r="B56" s="45" t="s">
        <v>93</v>
      </c>
    </row>
    <row r="57" spans="1:10" x14ac:dyDescent="0.25">
      <c r="A57" s="4"/>
      <c r="B57" s="45" t="s">
        <v>148</v>
      </c>
    </row>
    <row r="58" spans="1:10" s="1" customFormat="1" x14ac:dyDescent="0.25">
      <c r="A58" s="67"/>
      <c r="B58" s="65" t="s">
        <v>126</v>
      </c>
      <c r="C58" s="64"/>
      <c r="D58" s="64"/>
      <c r="E58" s="64"/>
      <c r="F58" s="64"/>
      <c r="G58" s="64"/>
      <c r="H58" s="64"/>
      <c r="I58" s="64"/>
      <c r="J58" s="64"/>
    </row>
    <row r="59" spans="1:10" s="1" customFormat="1" x14ac:dyDescent="0.25">
      <c r="A59" s="67"/>
      <c r="B59" s="65" t="s">
        <v>127</v>
      </c>
      <c r="C59" s="64"/>
      <c r="D59" s="64"/>
      <c r="E59" s="64"/>
      <c r="F59" s="64"/>
      <c r="G59" s="64"/>
      <c r="H59" s="64"/>
      <c r="I59" s="64"/>
      <c r="J59" s="64"/>
    </row>
    <row r="60" spans="1:10" x14ac:dyDescent="0.25">
      <c r="A60" s="4"/>
      <c r="B60" s="45" t="s">
        <v>139</v>
      </c>
    </row>
    <row r="61" spans="1:10" s="1" customFormat="1" x14ac:dyDescent="0.25">
      <c r="A61" s="67"/>
      <c r="B61" s="45" t="s">
        <v>94</v>
      </c>
      <c r="C61" s="64"/>
      <c r="D61" s="64"/>
      <c r="E61" s="64"/>
      <c r="F61" s="64"/>
      <c r="G61" s="64"/>
      <c r="H61" s="64"/>
      <c r="I61" s="64"/>
      <c r="J61" s="64"/>
    </row>
    <row r="62" spans="1:10" x14ac:dyDescent="0.25">
      <c r="A62" s="4"/>
      <c r="B62" s="45" t="s">
        <v>51</v>
      </c>
    </row>
    <row r="63" spans="1:10" x14ac:dyDescent="0.25">
      <c r="A63" s="4"/>
      <c r="B63" s="45" t="s">
        <v>95</v>
      </c>
    </row>
    <row r="64" spans="1:10" ht="13.8" thickBot="1" x14ac:dyDescent="0.3">
      <c r="A64" s="4"/>
    </row>
    <row r="65" spans="2:6" ht="35.25" customHeight="1" thickBot="1" x14ac:dyDescent="0.3">
      <c r="B65" s="99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C65" s="100"/>
      <c r="D65" s="100"/>
      <c r="E65" s="100"/>
      <c r="F65" s="101"/>
    </row>
  </sheetData>
  <mergeCells count="1">
    <mergeCell ref="B65:F65"/>
  </mergeCells>
  <phoneticPr fontId="5" type="noConversion"/>
  <hyperlinks>
    <hyperlink ref="B8" location="atl!A1" display="Atlanta, GA" xr:uid="{00000000-0004-0000-0100-000000000000}"/>
    <hyperlink ref="B11" location="bos!A1" display="Boston, Worcester-Lawrence, Massachusetts - New Hampshire - Maine - Connecticut" xr:uid="{00000000-0004-0000-0100-000001000000}"/>
    <hyperlink ref="B12" location="Buf!A1" display="Buffalo" xr:uid="{00000000-0004-0000-0100-000002000000}"/>
    <hyperlink ref="B15" location="chi!A1" display="Chicago-Gary-Kenosha, Illinois - Indiana - Wisconsin" xr:uid="{00000000-0004-0000-0100-000003000000}"/>
    <hyperlink ref="B16" location="cin!A1" display="Cincinnati-Hamilton, Ohio - Kentucky - Indiana" xr:uid="{00000000-0004-0000-0100-000004000000}"/>
    <hyperlink ref="B17" location="cle!A1" display="Cleveland-Akron, Ohio" xr:uid="{00000000-0004-0000-0100-000005000000}"/>
    <hyperlink ref="B19" location="col!A1" display="Columbus, Ohio" xr:uid="{00000000-0004-0000-0100-000006000000}"/>
    <hyperlink ref="B21" location="dfw!A1" display="Dallas-Fort Worth, Texas" xr:uid="{00000000-0004-0000-0100-000007000000}"/>
    <hyperlink ref="B23" location="day!A1" display="Dayton-Springfield, Ohio" xr:uid="{00000000-0004-0000-0100-000008000000}"/>
    <hyperlink ref="B24" location="den!A1" display="Denver-Boulder-Greeley, Colorado" xr:uid="{00000000-0004-0000-0100-000009000000}"/>
    <hyperlink ref="B26" location="det!A1" display="Detroit-Ann Arbor-Flint, Michigan" xr:uid="{00000000-0004-0000-0100-00000A000000}"/>
    <hyperlink ref="B29" location="har!A1" display="Hartford, Connecticut (including all of New London County, CT)" xr:uid="{00000000-0004-0000-0100-00000B000000}"/>
    <hyperlink ref="B31" location="hou!A1" display="Houston-Galveston-Brazoria, Texas" xr:uid="{00000000-0004-0000-0100-00000C000000}"/>
    <hyperlink ref="B32" location="hnt!A1" display="Huntsville, Alabama" xr:uid="{00000000-0004-0000-0100-00000D000000}"/>
    <hyperlink ref="B33" location="ind!A1" display="Indianapolis, Indiana" xr:uid="{00000000-0004-0000-0100-00000E000000}"/>
    <hyperlink ref="B37" location="la!A1" display="Los Angeles-Riverside-Orange County, California " xr:uid="{00000000-0004-0000-0100-00000F000000}"/>
    <hyperlink ref="B38" location="mfl!A1" display="Miami-Fort Lauderdale, Florida" xr:uid="{00000000-0004-0000-0100-000010000000}"/>
    <hyperlink ref="B39" location="mil!A1" display="Milwaukee-Racine, Wisconsin" xr:uid="{00000000-0004-0000-0100-000011000000}"/>
    <hyperlink ref="B40" location="msp!A1" display="Minneapolis-St. Paul, Minnesota - Wisconsin" xr:uid="{00000000-0004-0000-0100-000012000000}"/>
    <hyperlink ref="B41" location="ny!A1" display="New York-Northern New Jersey-Long Island, New York - New Jersey - Connecticut - Pennsylvania" xr:uid="{00000000-0004-0000-0100-000013000000}"/>
    <hyperlink ref="B44" location="phl!A1" display="Philadelphia-Wilmington-Atlantic City, Pennsylvania - New Jersey - Delaware - Maryland" xr:uid="{00000000-0004-0000-0100-000014000000}"/>
    <hyperlink ref="B45" location="px!A1" display="Phoenix, Arizona" xr:uid="{00000000-0004-0000-0100-000015000000}"/>
    <hyperlink ref="B46" location="pit!A1" display="Pittsburgh, Pennsylvania" xr:uid="{00000000-0004-0000-0100-000016000000}"/>
    <hyperlink ref="B47" location="por!A1" display="Portland-Salem, Oregon - Washington" xr:uid="{00000000-0004-0000-0100-000017000000}"/>
    <hyperlink ref="B48" location="ra!A1" display="Raleigh, North Carolina" xr:uid="{00000000-0004-0000-0100-000018000000}"/>
    <hyperlink ref="B50" location="rch!A1" display="Richmond-Petersburg, Virginia" xr:uid="{00000000-0004-0000-0100-000019000000}"/>
    <hyperlink ref="B52" location="sac!A1" display="Sacramento-Yolo, California" xr:uid="{00000000-0004-0000-0100-00001A000000}"/>
    <hyperlink ref="B54" location="sd!A1" display="San Diego, California" xr:uid="{00000000-0004-0000-0100-00001B000000}"/>
    <hyperlink ref="B55" location="sf!A1" display="San Francisco-Oakland-San Jose, California" xr:uid="{00000000-0004-0000-0100-00001C000000}"/>
    <hyperlink ref="B56" location="sea!A1" display="Seattle-Tacoma-Bremerton, Washington" xr:uid="{00000000-0004-0000-0100-00001D000000}"/>
    <hyperlink ref="B60" location="VABN!A1" display="Virginia Beach-Norfolk, VA-NC" xr:uid="{00000000-0004-0000-0100-00001E000000}"/>
    <hyperlink ref="B63" location="rus!A1" display="Rest of United States  " xr:uid="{00000000-0004-0000-0100-00001F000000}"/>
    <hyperlink ref="B62" location="Intl!A1" display="International" xr:uid="{00000000-0004-0000-0100-000020000000}"/>
    <hyperlink ref="B4" location="'NO LOCALITY'!A1" display="No Locality" xr:uid="{00000000-0004-0000-0100-000021000000}"/>
    <hyperlink ref="B5" location="Ak!A1" display="Alaska" xr:uid="{00000000-0004-0000-0100-000022000000}"/>
    <hyperlink ref="B30" location="Hi!A1" display="Hawaii" xr:uid="{00000000-0004-0000-0100-000023000000}"/>
    <hyperlink ref="B6" location="Albany!A1" display="Albany, NY" xr:uid="{00000000-0004-0000-0100-000024000000}"/>
    <hyperlink ref="B7" location="Albuquerque!A1" display="Albuquerque-Santa Fe, NM" xr:uid="{00000000-0004-0000-0100-000025000000}"/>
    <hyperlink ref="B9" location="Austin!A1" display="Austin, TX" xr:uid="{00000000-0004-0000-0100-000026000000}"/>
    <hyperlink ref="B14" location="Charlotte!A1" display="Charlotte-Concord, NC-SC" xr:uid="{00000000-0004-0000-0100-000027000000}"/>
    <hyperlink ref="B18" location="'Colorado Springs'!A1" display="Colorado Springs, CO" xr:uid="{00000000-0004-0000-0100-000028000000}"/>
    <hyperlink ref="B22" location="Davenport!A1" display="Davenport-Moline, IA-IL" xr:uid="{00000000-0004-0000-0100-000029000000}"/>
    <hyperlink ref="B28" location="Harrisburg!A1" display="Harrisburg-Lebanon,PA" xr:uid="{00000000-0004-0000-0100-00002A000000}"/>
    <hyperlink ref="B34" location="'Kansas City'!A1" display="Kansas City, MO-KS" xr:uid="{00000000-0004-0000-0100-00002B000000}"/>
    <hyperlink ref="B35" location="Laredo!A1" display="Laredo, TX" xr:uid="{00000000-0004-0000-0100-00002C000000}"/>
    <hyperlink ref="B36" location="'Las Vegas'!A1" display="Las Vegas-Henderson, NV-AZ" xr:uid="{00000000-0004-0000-0100-00002D000000}"/>
    <hyperlink ref="B43" location="'Palm Bay'!A1" display="Palm Bay, Florida" xr:uid="{00000000-0004-0000-0100-00002E000000}"/>
    <hyperlink ref="B58" location="'St Louis'!A1" display="St Louis-St Charlies-Farmingron, MO-IL" xr:uid="{00000000-0004-0000-0100-00002F000000}"/>
    <hyperlink ref="B59" location="Tucson!A1" display="Tucson, AZ" xr:uid="{00000000-0004-0000-0100-000030000000}"/>
    <hyperlink ref="B10" location="Birm!A1" display="Birmingham-Hoover-Talladega, AL" xr:uid="{00000000-0004-0000-0100-000031000000}"/>
    <hyperlink ref="B13" location="Burl!A1" display="Burlington-South Burlington, VT" xr:uid="{00000000-0004-0000-0100-000032000000}"/>
    <hyperlink ref="B20" location="CorpCh!A1" display="Corpus Christi-Kingsville-Alice, Tx" xr:uid="{00000000-0004-0000-0100-000033000000}"/>
    <hyperlink ref="B42" location="Omaha!A1" display="Omaha-Council Bluffs-Fremont, NE-IA" xr:uid="{00000000-0004-0000-0100-000034000000}"/>
    <hyperlink ref="B53" location="SAn!A1" display="San Antonio-New Braunfels-Pearsall, Tx" xr:uid="{00000000-0004-0000-0100-000035000000}"/>
    <hyperlink ref="B61" location="WDCB!A1" display="Washington-Baltimore, District of Columbia - Maryland - Virginia - West Virginia " xr:uid="{00000000-0004-0000-0100-000036000000}"/>
    <hyperlink ref="B25" location="des!A1" display="Des Moines, Iowa" xr:uid="{00000000-0004-0000-0100-000037000000}"/>
    <hyperlink ref="B27" location="fresno!A1" display="Fresno-Madera-Hanford, CA" xr:uid="{49EE42E0-9703-4286-81A5-4E8E53CC51ED}"/>
    <hyperlink ref="B49" location="Reno!A1" display="Reno-Fernley, NV" xr:uid="{A23443A1-4C73-4C40-A953-1A9C1598CB40}"/>
    <hyperlink ref="B51" location="Rochester!A1" display="Rochester-Batavia-Seneca Falls, NY" xr:uid="{E402F526-B4FE-4F8B-930C-4E302EDD1D43}"/>
    <hyperlink ref="B57" location="Spokane!A1" display="Spokane-Spokane Valley-Coeur d'Alene, WA-ID" xr:uid="{1E6B68CC-0D64-40A0-8CEB-E53B54257D91}"/>
  </hyperlinks>
  <pageMargins left="0.75" right="0.75" top="1" bottom="1" header="0.5" footer="0.5"/>
  <pageSetup scale="85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9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 t="s">
        <v>133</v>
      </c>
      <c r="O4" s="40">
        <f>VLOOKUP(N4,'Locality and Max Pay'!A:B,2,FALSE)</f>
        <v>0.18240000000000001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72" t="s">
        <v>1</v>
      </c>
      <c r="F10" s="166"/>
      <c r="G10" s="33">
        <f>IF('NO LOCALITY'!G10*(1+$O$4)&gt;'Locality and Max Pay'!$D$7,'Locality and Max Pay'!$D$7,'NO LOCALITY'!G10*(1+$O$4))</f>
        <v>96644.989295999985</v>
      </c>
      <c r="H10" s="33">
        <f>IF('NO LOCALITY'!H10*(1+$O$4)&gt;'Locality and Max Pay'!$D$7,'Locality and Max Pay'!$D$7,'NO LOCALITY'!H10*(1+$O$4))</f>
        <v>109693.32547679999</v>
      </c>
      <c r="I10" s="33">
        <f>IF('NO LOCALITY'!I10*(1+$O$4)&gt;'Locality and Max Pay'!$D$7,'Locality and Max Pay'!$D$7,'NO LOCALITY'!I10*(1+$O$4))</f>
        <v>121214.48564159998</v>
      </c>
      <c r="J10" s="33">
        <f>IF('NO LOCALITY'!J10*(1+$O$4)&gt;'Locality and Max Pay'!$D$7,'Locality and Max Pay'!$D$7,'NO LOCALITY'!J10*(1+$O$4))</f>
        <v>133941.75410879997</v>
      </c>
      <c r="K10" s="33">
        <f>IF('NO LOCALITY'!K10*(1+$O$4)&gt;'Locality and Max Pay'!$D$7,'Locality and Max Pay'!$D$7,'NO LOCALITY'!K10*(1+$O$4))</f>
        <v>148008.60846719996</v>
      </c>
      <c r="L10" s="33">
        <f>IF('NO LOCALITY'!L10*(1+$O$4)&gt;'Locality and Max Pay'!$D$7,'Locality and Max Pay'!$D$7,'NO LOCALITY'!L10*(1+$O$4))</f>
        <v>163543.71630239996</v>
      </c>
      <c r="M10" s="33">
        <f>IF('NO LOCALITY'!M10*(1+$O$4)&gt;'Locality and Max Pay'!$D$7,'Locality and Max Pay'!$D$7,'NO LOCALITY'!M10*(1+$O$4))</f>
        <v>188078.34012479996</v>
      </c>
      <c r="N10" s="33">
        <f>IF('NO LOCALITY'!N10*(1+$O$4)&gt;'Locality and Max Pay'!$D$7,'Locality and Max Pay'!$D$7,'NO LOCALITY'!N10*(1+$O$4))</f>
        <v>197948.46669119998</v>
      </c>
      <c r="O10" s="32">
        <f>IF('NO LOCALITY'!O10*(1+$O$4)&gt;'Locality and Max Pay'!$D$7,'Locality and Max Pay'!$D$7,'NO LOCALITY'!O10*(1+$O$4))</f>
        <v>207848.65577759995</v>
      </c>
    </row>
    <row r="11" spans="2:16" ht="25.5" customHeight="1" x14ac:dyDescent="0.25">
      <c r="B11" s="154"/>
      <c r="C11" s="155"/>
      <c r="D11" s="156"/>
      <c r="E11" s="72" t="s">
        <v>2</v>
      </c>
      <c r="F11" s="166"/>
      <c r="G11" s="33">
        <f>IF('NO LOCALITY'!G11*(1+$O$4)&gt;'Locality and Max Pay'!$D$7,'Locality and Max Pay'!$D$7,'NO LOCALITY'!G11*(1+$O$4))</f>
        <v>71590.88512799998</v>
      </c>
      <c r="H11" s="33">
        <f>IF('NO LOCALITY'!H11*(1+$O$4)&gt;'Locality and Max Pay'!$D$7,'Locality and Max Pay'!$D$7,'NO LOCALITY'!H11*(1+$O$4))</f>
        <v>81255.384057599978</v>
      </c>
      <c r="I11" s="33">
        <f>IF('NO LOCALITY'!I11*(1+$O$4)&gt;'Locality and Max Pay'!$D$7,'Locality and Max Pay'!$D$7,'NO LOCALITY'!I11*(1+$O$4))</f>
        <v>89790.734735999999</v>
      </c>
      <c r="J11" s="33">
        <f>IF('NO LOCALITY'!J11*(1+$O$4)&gt;'Locality and Max Pay'!$D$7,'Locality and Max Pay'!$D$7,'NO LOCALITY'!J11*(1+$O$4))</f>
        <v>99217.138507199983</v>
      </c>
      <c r="K11" s="33">
        <f>IF('NO LOCALITY'!K11*(1+$O$4)&gt;'Locality and Max Pay'!$D$7,'Locality and Max Pay'!$D$7,'NO LOCALITY'!K11*(1+$O$4))</f>
        <v>109635.60543839999</v>
      </c>
      <c r="L11" s="33">
        <f>IF('NO LOCALITY'!L11*(1+$O$4)&gt;'Locality and Max Pay'!$D$7,'Locality and Max Pay'!$D$7,'NO LOCALITY'!L11*(1+$O$4))</f>
        <v>121143.53809439998</v>
      </c>
      <c r="M11" s="33">
        <f>IF('NO LOCALITY'!M11*(1+$O$4)&gt;'Locality and Max Pay'!$D$7,'Locality and Max Pay'!$D$7,'NO LOCALITY'!M11*(1+$O$4))</f>
        <v>139318.13518559997</v>
      </c>
      <c r="N11" s="33">
        <f>IF('NO LOCALITY'!N11*(1+$O$4)&gt;'Locality and Max Pay'!$D$7,'Locality and Max Pay'!$D$7,'NO LOCALITY'!N11*(1+$O$4))</f>
        <v>146625.73254719996</v>
      </c>
      <c r="O11" s="32">
        <f>IF('NO LOCALITY'!O11*(1+$O$4)&gt;'Locality and Max Pay'!$D$7,'Locality and Max Pay'!$D$7,'NO LOCALITY'!O11*(1+$O$4))</f>
        <v>153962.18992799998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72" t="s">
        <v>1</v>
      </c>
      <c r="F13" s="158">
        <v>0.75</v>
      </c>
      <c r="G13" s="33">
        <f>IF('NO LOCALITY'!G13*(1+$O$4)&gt;'Locality and Max Pay'!$D$7,'Locality and Max Pay'!$D$7,'NO LOCALITY'!G13*(1+$O$4))</f>
        <v>71590.88512799998</v>
      </c>
      <c r="H13" s="33">
        <f>IF('NO LOCALITY'!H13*(1+$O$4)&gt;'Locality and Max Pay'!$D$7,'Locality and Max Pay'!$D$7,'NO LOCALITY'!H13*(1+$O$4))</f>
        <v>81255.384057599978</v>
      </c>
      <c r="I13" s="33">
        <f>IF('NO LOCALITY'!I13*(1+$O$4)&gt;'Locality and Max Pay'!$D$7,'Locality and Max Pay'!$D$7,'NO LOCALITY'!I13*(1+$O$4))</f>
        <v>89790.734735999999</v>
      </c>
      <c r="J13" s="33">
        <f>IF('NO LOCALITY'!J13*(1+$O$4)&gt;'Locality and Max Pay'!$D$7,'Locality and Max Pay'!$D$7,'NO LOCALITY'!J13*(1+$O$4))</f>
        <v>99217.138507199983</v>
      </c>
      <c r="K13" s="33">
        <f>IF('NO LOCALITY'!K13*(1+$O$4)&gt;'Locality and Max Pay'!$D$7,'Locality and Max Pay'!$D$7,'NO LOCALITY'!K13*(1+$O$4))</f>
        <v>109635.60543839999</v>
      </c>
      <c r="L13" s="33">
        <f>IF('NO LOCALITY'!L13*(1+$O$4)&gt;'Locality and Max Pay'!$D$7,'Locality and Max Pay'!$D$7,'NO LOCALITY'!L13*(1+$O$4))</f>
        <v>121143.53809439998</v>
      </c>
      <c r="M13" s="33">
        <f>IF('NO LOCALITY'!M13*(1+$O$4)&gt;'Locality and Max Pay'!$D$7,'Locality and Max Pay'!$D$7,'NO LOCALITY'!M13*(1+$O$4))</f>
        <v>139318.13518559997</v>
      </c>
      <c r="N13" s="33">
        <f>IF('NO LOCALITY'!N13*(1+$O$4)&gt;'Locality and Max Pay'!$D$7,'Locality and Max Pay'!$D$7,'NO LOCALITY'!N13*(1+$O$4))</f>
        <v>146625.73254719996</v>
      </c>
      <c r="O13" s="32">
        <f>IF('NO LOCALITY'!O13*(1+$O$4)&gt;'Locality and Max Pay'!$D$7,'Locality and Max Pay'!$D$7,'NO LOCALITY'!O13*(1+$O$4))</f>
        <v>153962.18992799998</v>
      </c>
    </row>
    <row r="14" spans="2:16" ht="25.5" customHeight="1" x14ac:dyDescent="0.25">
      <c r="B14" s="165"/>
      <c r="C14" s="156"/>
      <c r="D14" s="156"/>
      <c r="E14" s="72" t="s">
        <v>2</v>
      </c>
      <c r="F14" s="156"/>
      <c r="G14" s="33">
        <f>IF('NO LOCALITY'!G14*(1+$O$4)&gt;'Locality and Max Pay'!$D$7,'Locality and Max Pay'!$D$7,'NO LOCALITY'!G14*(1+$O$4))</f>
        <v>67459.092379199996</v>
      </c>
      <c r="H14" s="33">
        <f>IF('NO LOCALITY'!H14*(1+$O$4)&gt;'Locality and Max Pay'!$D$7,'Locality and Max Pay'!$D$7,'NO LOCALITY'!H14*(1+$O$4))</f>
        <v>74704.159699199983</v>
      </c>
      <c r="I14" s="33">
        <f>IF('NO LOCALITY'!I14*(1+$O$4)&gt;'Locality and Max Pay'!$D$7,'Locality and Max Pay'!$D$7,'NO LOCALITY'!I14*(1+$O$4))</f>
        <v>81106.273958399979</v>
      </c>
      <c r="J14" s="33">
        <f>IF('NO LOCALITY'!J14*(1+$O$4)&gt;'Locality and Max Pay'!$D$7,'Locality and Max Pay'!$D$7,'NO LOCALITY'!J14*(1+$O$4))</f>
        <v>88178.181163199988</v>
      </c>
      <c r="K14" s="33">
        <f>IF('NO LOCALITY'!K14*(1+$O$4)&gt;'Locality and Max Pay'!$D$7,'Locality and Max Pay'!$D$7,'NO LOCALITY'!K14*(1+$O$4))</f>
        <v>95990.828860799971</v>
      </c>
      <c r="L14" s="33">
        <f>IF('NO LOCALITY'!L14*(1+$O$4)&gt;'Locality and Max Pay'!$D$7,'Locality and Max Pay'!$D$7,'NO LOCALITY'!L14*(1+$O$4))</f>
        <v>104623.58210399999</v>
      </c>
      <c r="M14" s="33">
        <f>IF('NO LOCALITY'!M14*(1+$O$4)&gt;'Locality and Max Pay'!$D$7,'Locality and Max Pay'!$D$7,'NO LOCALITY'!M14*(1+$O$4))</f>
        <v>118249.11866879997</v>
      </c>
      <c r="N14" s="33">
        <f>IF('NO LOCALITY'!N14*(1+$O$4)&gt;'Locality and Max Pay'!$D$7,'Locality and Max Pay'!$D$7,'NO LOCALITY'!N14*(1+$O$4))</f>
        <v>123734.92731839998</v>
      </c>
      <c r="O14" s="32">
        <f>IF('NO LOCALITY'!O14*(1+$O$4)&gt;'Locality and Max Pay'!$D$7,'Locality and Max Pay'!$D$7,'NO LOCALITY'!O14*(1+$O$4))</f>
        <v>129235.16597759997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72" t="s">
        <v>1</v>
      </c>
      <c r="F16" s="158">
        <v>0.5</v>
      </c>
      <c r="G16" s="72" t="s">
        <v>22</v>
      </c>
      <c r="H16" s="72" t="s">
        <v>22</v>
      </c>
      <c r="I16" s="33">
        <f>IF('NO LOCALITY'!I16*(1+$O$4)&gt;'Locality and Max Pay'!$D$7,'Locality and Max Pay'!$D$7,'NO LOCALITY'!I16*(1+$O$4))</f>
        <v>81106.273958399979</v>
      </c>
      <c r="J16" s="33">
        <f>IF('NO LOCALITY'!J16*(1+$O$4)&gt;'Locality and Max Pay'!$D$7,'Locality and Max Pay'!$D$7,'NO LOCALITY'!J16*(1+$O$4))</f>
        <v>88178.181163199988</v>
      </c>
      <c r="K16" s="33">
        <f>IF('NO LOCALITY'!K16*(1+$O$4)&gt;'Locality and Max Pay'!$D$7,'Locality and Max Pay'!$D$7,'NO LOCALITY'!K16*(1+$O$4))</f>
        <v>95990.828860799971</v>
      </c>
      <c r="L16" s="33">
        <f>IF('NO LOCALITY'!L16*(1+$O$4)&gt;'Locality and Max Pay'!$D$7,'Locality and Max Pay'!$D$7,'NO LOCALITY'!L16*(1+$O$4))</f>
        <v>104623.58210399999</v>
      </c>
      <c r="M16" s="33">
        <f>IF('NO LOCALITY'!M16*(1+$O$4)&gt;'Locality and Max Pay'!$D$7,'Locality and Max Pay'!$D$7,'NO LOCALITY'!M16*(1+$O$4))</f>
        <v>118249.11866879997</v>
      </c>
      <c r="N16" s="33">
        <f>IF('NO LOCALITY'!N16*(1+$O$4)&gt;'Locality and Max Pay'!$D$7,'Locality and Max Pay'!$D$7,'NO LOCALITY'!N16*(1+$O$4))</f>
        <v>123734.92731839998</v>
      </c>
      <c r="O16" s="32">
        <f>IF('NO LOCALITY'!O16*(1+$O$4)&gt;'Locality and Max Pay'!$D$7,'Locality and Max Pay'!$D$7,'NO LOCALITY'!O16*(1+$O$4))</f>
        <v>129235.16597759997</v>
      </c>
    </row>
    <row r="17" spans="2:16" ht="25.5" customHeight="1" x14ac:dyDescent="0.25">
      <c r="B17" s="165"/>
      <c r="C17" s="156"/>
      <c r="D17" s="156"/>
      <c r="E17" s="72" t="s">
        <v>2</v>
      </c>
      <c r="F17" s="156"/>
      <c r="G17" s="72" t="s">
        <v>22</v>
      </c>
      <c r="H17" s="72" t="s">
        <v>22</v>
      </c>
      <c r="I17" s="33">
        <f>IF('NO LOCALITY'!I17*(1+$O$4)&gt;'Locality and Max Pay'!$D$7,'Locality and Max Pay'!$D$7,'NO LOCALITY'!I17*(1+$O$4))</f>
        <v>72419.408179199992</v>
      </c>
      <c r="J17" s="33">
        <f>IF('NO LOCALITY'!J17*(1+$O$4)&gt;'Locality and Max Pay'!$D$7,'Locality and Max Pay'!$D$7,'NO LOCALITY'!J17*(1+$O$4))</f>
        <v>77136.818817599982</v>
      </c>
      <c r="K17" s="33">
        <f>IF('NO LOCALITY'!K17*(1+$O$4)&gt;'Locality and Max Pay'!$D$7,'Locality and Max Pay'!$D$7,'NO LOCALITY'!K17*(1+$O$4))</f>
        <v>82343.647281599988</v>
      </c>
      <c r="L17" s="33">
        <f>IF('NO LOCALITY'!L17*(1+$O$4)&gt;'Locality and Max Pay'!$D$7,'Locality and Max Pay'!$D$7,'NO LOCALITY'!L17*(1+$O$4))</f>
        <v>88097.613609599983</v>
      </c>
      <c r="M17" s="33">
        <f>IF('NO LOCALITY'!M17*(1+$O$4)&gt;'Locality and Max Pay'!$D$7,'Locality and Max Pay'!$D$7,'NO LOCALITY'!M17*(1+$O$4))</f>
        <v>97183.70965439998</v>
      </c>
      <c r="N17" s="33">
        <f>IF('NO LOCALITY'!N17*(1+$O$4)&gt;'Locality and Max Pay'!$D$7,'Locality and Max Pay'!$D$7,'NO LOCALITY'!N17*(1+$O$4))</f>
        <v>100841.71708799999</v>
      </c>
      <c r="O17" s="32">
        <f>IF('NO LOCALITY'!O17*(1+$O$4)&gt;'Locality and Max Pay'!$D$7,'Locality and Max Pay'!$D$7,'NO LOCALITY'!O17*(1+$O$4))</f>
        <v>104511.74952959997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72" t="s">
        <v>1</v>
      </c>
      <c r="F19" s="158">
        <v>0.25</v>
      </c>
      <c r="G19" s="72" t="s">
        <v>22</v>
      </c>
      <c r="H19" s="72" t="s">
        <v>22</v>
      </c>
      <c r="I19" s="72" t="s">
        <v>22</v>
      </c>
      <c r="J19" s="35">
        <f>IF('NO LOCALITY'!J19*(1+$O$4)&gt;'Locality and Max Pay'!$D$7,'Locality and Max Pay'!$D$7,'NO LOCALITY'!J19*(1+$O$4))</f>
        <v>77136.818817599982</v>
      </c>
      <c r="K19" s="35">
        <f>IF('NO LOCALITY'!K19*(1+$O$4)&gt;'Locality and Max Pay'!$D$7,'Locality and Max Pay'!$D$7,'NO LOCALITY'!K19*(1+$O$4))</f>
        <v>82343.647281599988</v>
      </c>
      <c r="L19" s="33">
        <f>IF('NO LOCALITY'!L19*(1+$O$4)&gt;'Locality and Max Pay'!$D$7,'Locality and Max Pay'!$D$7,'NO LOCALITY'!L19*(1+$O$4))</f>
        <v>88097.613609599983</v>
      </c>
      <c r="M19" s="33">
        <f>IF('NO LOCALITY'!M19*(1+$O$4)&gt;'Locality and Max Pay'!$D$7,'Locality and Max Pay'!$D$7,'NO LOCALITY'!M19*(1+$O$4))</f>
        <v>97183.70965439998</v>
      </c>
      <c r="N19" s="33">
        <f>IF('NO LOCALITY'!N19*(1+$O$4)&gt;'Locality and Max Pay'!$D$7,'Locality and Max Pay'!$D$7,'NO LOCALITY'!N19*(1+$O$4))</f>
        <v>100841.71708799999</v>
      </c>
      <c r="O19" s="32">
        <f>IF('NO LOCALITY'!O19*(1+$O$4)&gt;'Locality and Max Pay'!$D$7,'Locality and Max Pay'!$D$7,'NO LOCALITY'!O19*(1+$O$4))</f>
        <v>104511.74952959997</v>
      </c>
    </row>
    <row r="20" spans="2:16" ht="25.5" customHeight="1" x14ac:dyDescent="0.25">
      <c r="B20" s="165"/>
      <c r="C20" s="156"/>
      <c r="D20" s="156"/>
      <c r="E20" s="72" t="s">
        <v>2</v>
      </c>
      <c r="F20" s="156"/>
      <c r="G20" s="72" t="s">
        <v>22</v>
      </c>
      <c r="H20" s="72" t="s">
        <v>22</v>
      </c>
      <c r="I20" s="72" t="s">
        <v>22</v>
      </c>
      <c r="J20" s="35">
        <f>IF('NO LOCALITY'!J20*(1+$O$4)&gt;'Locality and Max Pay'!$D$7,'Locality and Max Pay'!$D$7,'NO LOCALITY'!J20*(1+$O$4))</f>
        <v>66094.253971199985</v>
      </c>
      <c r="K20" s="35">
        <f>IF('NO LOCALITY'!K20*(1+$O$4)&gt;'Locality and Max Pay'!$D$7,'Locality and Max Pay'!$D$7,'NO LOCALITY'!K20*(1+$O$4))</f>
        <v>68700.073204799977</v>
      </c>
      <c r="L20" s="33">
        <f>IF('NO LOCALITY'!L20*(1+$O$4)&gt;'Locality and Max Pay'!$D$7,'Locality and Max Pay'!$D$7,'NO LOCALITY'!L20*(1+$O$4))</f>
        <v>71578.860119999983</v>
      </c>
      <c r="M20" s="33">
        <f>IF('NO LOCALITY'!M20*(1+$O$4)&gt;'Locality and Max Pay'!$D$7,'Locality and Max Pay'!$D$7,'NO LOCALITY'!M20*(1+$O$4))</f>
        <v>76121.908142399989</v>
      </c>
      <c r="N20" s="33">
        <f>IF('NO LOCALITY'!N20*(1+$O$4)&gt;'Locality and Max Pay'!$D$7,'Locality and Max Pay'!$D$7,'NO LOCALITY'!N20*(1+$O$4))</f>
        <v>77946.101855999979</v>
      </c>
      <c r="O20" s="32">
        <f>IF('NO LOCALITY'!O20*(1+$O$4)&gt;'Locality and Max Pay'!$D$7,'Locality and Max Pay'!$D$7,'NO LOCALITY'!O20*(1+$O$4))</f>
        <v>79781.11807679999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72" t="s">
        <v>21</v>
      </c>
      <c r="E22" s="73"/>
      <c r="F22" s="73"/>
      <c r="G22" s="33">
        <f>IF('NO LOCALITY'!G22*(1+$O$4)&gt;'Locality and Max Pay'!$D$7,'Locality and Max Pay'!$D$7,'NO LOCALITY'!G22*(1+$O$4))</f>
        <v>55052.891625599987</v>
      </c>
      <c r="H22" s="33">
        <f>IF('NO LOCALITY'!H22*(1+$O$4)&gt;'Locality and Max Pay'!$D$7,'Locality and Max Pay'!$D$7,'NO LOCALITY'!H22*(1+$O$4))</f>
        <v>55052.891625599987</v>
      </c>
      <c r="I22" s="33">
        <f>IF('NO LOCALITY'!I22*(1+$O$4)&gt;'Locality and Max Pay'!$D$7,'Locality and Max Pay'!$D$7,'NO LOCALITY'!I22*(1+$O$4))</f>
        <v>55052.891625599987</v>
      </c>
      <c r="J22" s="33">
        <f>IF('NO LOCALITY'!J22*(1+$O$4)&gt;'Locality and Max Pay'!$D$7,'Locality and Max Pay'!$D$7,'NO LOCALITY'!J22*(1+$O$4))</f>
        <v>55052.891625599987</v>
      </c>
      <c r="K22" s="33">
        <f>IF('NO LOCALITY'!K22*(1+$O$4)&gt;'Locality and Max Pay'!$D$7,'Locality and Max Pay'!$D$7,'NO LOCALITY'!K22*(1+$O$4))</f>
        <v>55052.891625599987</v>
      </c>
      <c r="L22" s="33">
        <f>IF('NO LOCALITY'!L22*(1+$O$4)&gt;'Locality and Max Pay'!$D$7,'Locality and Max Pay'!$D$7,'NO LOCALITY'!L22*(1+$O$4))</f>
        <v>55052.891625599987</v>
      </c>
      <c r="M22" s="33">
        <f>IF('NO LOCALITY'!M22*(1+$O$4)&gt;'Locality and Max Pay'!$D$7,'Locality and Max Pay'!$D$7,'NO LOCALITY'!M22*(1+$O$4))</f>
        <v>55052.891625599987</v>
      </c>
      <c r="N22" s="33">
        <f>IF('NO LOCALITY'!N22*(1+$O$4)&gt;'Locality and Max Pay'!$D$7,'Locality and Max Pay'!$D$7,'NO LOCALITY'!N22*(1+$O$4))</f>
        <v>55052.891625599987</v>
      </c>
      <c r="O22" s="32">
        <f>IF('NO LOCALITY'!O22*(1+$O$4)&gt;'Locality and Max Pay'!$D$7,'Locality and Max Pay'!$D$7,'NO LOCALITY'!O22*(1+$O$4))</f>
        <v>55052.891625599987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mPr+6TzkEzEYfKSAwRRyLggEkjzPESihLFQnXCPRyN1LQFfCbL8q+W534HBLCkiAtPiSiSi6edXSrCcI/I/IGQ==" saltValue="a9mr7gaiHIPu/quVyDWBTw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IV2 A3:XFD3 B23">
    <cfRule type="cellIs" dxfId="53" priority="1" stopIfTrue="1" operator="greaterThan">
      <formula>165200</formula>
    </cfRule>
  </conditionalFormatting>
  <hyperlinks>
    <hyperlink ref="D26:F26" location="'LOCALITY INDEX'!A1" display="Return to Locality Index" xr:uid="{00000000-0004-0000-09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0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 t="s">
        <v>26</v>
      </c>
      <c r="O4" s="40">
        <f>VLOOKUP(N4,'Locality and Max Pay'!A:B,2,FALSE)</f>
        <v>0.32579999999999998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108365.97328199999</v>
      </c>
      <c r="H10" s="33">
        <f>IF('NO LOCALITY'!H10*(1+$O$4)&gt;'Locality and Max Pay'!$D$7,'Locality and Max Pay'!$D$7,'NO LOCALITY'!H10*(1+$O$4))</f>
        <v>122996.7954306</v>
      </c>
      <c r="I10" s="33">
        <f>IF('NO LOCALITY'!I10*(1+$O$4)&gt;'Locality and Max Pay'!$D$7,'Locality and Max Pay'!$D$7,'NO LOCALITY'!I10*(1+$O$4))</f>
        <v>135915.22755720001</v>
      </c>
      <c r="J10" s="33">
        <f>IF('NO LOCALITY'!J10*(1+$O$4)&gt;'Locality and Max Pay'!$D$7,'Locality and Max Pay'!$D$7,'NO LOCALITY'!J10*(1+$O$4))</f>
        <v>150186.04329959999</v>
      </c>
      <c r="K10" s="33">
        <f>IF('NO LOCALITY'!K10*(1+$O$4)&gt;'Locality and Max Pay'!$D$7,'Locality and Max Pay'!$D$7,'NO LOCALITY'!K10*(1+$O$4))</f>
        <v>165958.90824239998</v>
      </c>
      <c r="L10" s="33">
        <f>IF('NO LOCALITY'!L10*(1+$O$4)&gt;'Locality and Max Pay'!$D$7,'Locality and Max Pay'!$D$7,'NO LOCALITY'!L10*(1+$O$4))</f>
        <v>183378.09461579999</v>
      </c>
      <c r="M10" s="33">
        <f>IF('NO LOCALITY'!M10*(1+$O$4)&gt;'Locality and Max Pay'!$D$7,'Locality and Max Pay'!$D$7,'NO LOCALITY'!M10*(1+$O$4))</f>
        <v>210888.24707159997</v>
      </c>
      <c r="N10" s="33">
        <f>IF('NO LOCALITY'!N10*(1+$O$4)&gt;'Locality and Max Pay'!$D$7,'Locality and Max Pay'!$D$7,'NO LOCALITY'!N10*(1+$O$4))</f>
        <v>221955.41030040002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80273.338550999993</v>
      </c>
      <c r="H11" s="33">
        <f>IF('NO LOCALITY'!H11*(1+$O$4)&gt;'Locality and Max Pay'!$D$7,'Locality and Max Pay'!$D$7,'NO LOCALITY'!H11*(1+$O$4))</f>
        <v>91109.935879199984</v>
      </c>
      <c r="I11" s="33">
        <f>IF('NO LOCALITY'!I11*(1+$O$4)&gt;'Locality and Max Pay'!$D$7,'Locality and Max Pay'!$D$7,'NO LOCALITY'!I11*(1+$O$4))</f>
        <v>100680.443262</v>
      </c>
      <c r="J11" s="33">
        <f>IF('NO LOCALITY'!J11*(1+$O$4)&gt;'Locality and Max Pay'!$D$7,'Locality and Max Pay'!$D$7,'NO LOCALITY'!J11*(1+$O$4))</f>
        <v>111250.06954739999</v>
      </c>
      <c r="K11" s="33">
        <f>IF('NO LOCALITY'!K11*(1+$O$4)&gt;'Locality and Max Pay'!$D$7,'Locality and Max Pay'!$D$7,'NO LOCALITY'!K11*(1+$O$4))</f>
        <v>122932.0751778</v>
      </c>
      <c r="L11" s="33">
        <f>IF('NO LOCALITY'!L11*(1+$O$4)&gt;'Locality and Max Pay'!$D$7,'Locality and Max Pay'!$D$7,'NO LOCALITY'!L11*(1+$O$4))</f>
        <v>135835.67557980001</v>
      </c>
      <c r="M11" s="33">
        <f>IF('NO LOCALITY'!M11*(1+$O$4)&gt;'Locality and Max Pay'!$D$7,'Locality and Max Pay'!$D$7,'NO LOCALITY'!M11*(1+$O$4))</f>
        <v>156214.4651802</v>
      </c>
      <c r="N11" s="33">
        <f>IF('NO LOCALITY'!N11*(1+$O$4)&gt;'Locality and Max Pay'!$D$7,'Locality and Max Pay'!$D$7,'NO LOCALITY'!N11*(1+$O$4))</f>
        <v>164408.3188524</v>
      </c>
      <c r="O11" s="32">
        <f>IF('NO LOCALITY'!O11*(1+$O$4)&gt;'Locality and Max Pay'!$D$7,'Locality and Max Pay'!$D$7,'NO LOCALITY'!O11*(1+$O$4))</f>
        <v>172634.53265099999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80273.338550999993</v>
      </c>
      <c r="H13" s="33">
        <f>IF('NO LOCALITY'!H13*(1+$O$4)&gt;'Locality and Max Pay'!$D$7,'Locality and Max Pay'!$D$7,'NO LOCALITY'!H13*(1+$O$4))</f>
        <v>91109.935879199984</v>
      </c>
      <c r="I13" s="33">
        <f>IF('NO LOCALITY'!I13*(1+$O$4)&gt;'Locality and Max Pay'!$D$7,'Locality and Max Pay'!$D$7,'NO LOCALITY'!I13*(1+$O$4))</f>
        <v>100680.443262</v>
      </c>
      <c r="J13" s="33">
        <f>IF('NO LOCALITY'!J13*(1+$O$4)&gt;'Locality and Max Pay'!$D$7,'Locality and Max Pay'!$D$7,'NO LOCALITY'!J13*(1+$O$4))</f>
        <v>111250.06954739999</v>
      </c>
      <c r="K13" s="33">
        <f>IF('NO LOCALITY'!K13*(1+$O$4)&gt;'Locality and Max Pay'!$D$7,'Locality and Max Pay'!$D$7,'NO LOCALITY'!K13*(1+$O$4))</f>
        <v>122932.0751778</v>
      </c>
      <c r="L13" s="33">
        <f>IF('NO LOCALITY'!L13*(1+$O$4)&gt;'Locality and Max Pay'!$D$7,'Locality and Max Pay'!$D$7,'NO LOCALITY'!L13*(1+$O$4))</f>
        <v>135835.67557980001</v>
      </c>
      <c r="M13" s="33">
        <f>IF('NO LOCALITY'!M13*(1+$O$4)&gt;'Locality and Max Pay'!$D$7,'Locality and Max Pay'!$D$7,'NO LOCALITY'!M13*(1+$O$4))</f>
        <v>156214.4651802</v>
      </c>
      <c r="N13" s="33">
        <f>IF('NO LOCALITY'!N13*(1+$O$4)&gt;'Locality and Max Pay'!$D$7,'Locality and Max Pay'!$D$7,'NO LOCALITY'!N13*(1+$O$4))</f>
        <v>164408.3188524</v>
      </c>
      <c r="O13" s="32">
        <f>IF('NO LOCALITY'!O13*(1+$O$4)&gt;'Locality and Max Pay'!$D$7,'Locality and Max Pay'!$D$7,'NO LOCALITY'!O13*(1+$O$4))</f>
        <v>172634.53265099999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75640.447121400008</v>
      </c>
      <c r="H14" s="33">
        <f>IF('NO LOCALITY'!H14*(1+$O$4)&gt;'Locality and Max Pay'!$D$7,'Locality and Max Pay'!$D$7,'NO LOCALITY'!H14*(1+$O$4))</f>
        <v>83764.187186399999</v>
      </c>
      <c r="I14" s="33">
        <f>IF('NO LOCALITY'!I14*(1+$O$4)&gt;'Locality and Max Pay'!$D$7,'Locality and Max Pay'!$D$7,'NO LOCALITY'!I14*(1+$O$4))</f>
        <v>90942.741892799997</v>
      </c>
      <c r="J14" s="33">
        <f>IF('NO LOCALITY'!J14*(1+$O$4)&gt;'Locality and Max Pay'!$D$7,'Locality and Max Pay'!$D$7,'NO LOCALITY'!J14*(1+$O$4))</f>
        <v>98872.321199400001</v>
      </c>
      <c r="K14" s="33">
        <f>IF('NO LOCALITY'!K14*(1+$O$4)&gt;'Locality and Max Pay'!$D$7,'Locality and Max Pay'!$D$7,'NO LOCALITY'!K14*(1+$O$4))</f>
        <v>107632.4770836</v>
      </c>
      <c r="L14" s="33">
        <f>IF('NO LOCALITY'!L14*(1+$O$4)&gt;'Locality and Max Pay'!$D$7,'Locality and Max Pay'!$D$7,'NO LOCALITY'!L14*(1+$O$4))</f>
        <v>117312.199893</v>
      </c>
      <c r="M14" s="33">
        <f>IF('NO LOCALITY'!M14*(1+$O$4)&gt;'Locality and Max Pay'!$D$7,'Locality and Max Pay'!$D$7,'NO LOCALITY'!M14*(1+$O$4))</f>
        <v>132590.22456959999</v>
      </c>
      <c r="N14" s="33">
        <f>IF('NO LOCALITY'!N14*(1+$O$4)&gt;'Locality and Max Pay'!$D$7,'Locality and Max Pay'!$D$7,'NO LOCALITY'!N14*(1+$O$4))</f>
        <v>138741.34526279999</v>
      </c>
      <c r="O14" s="32">
        <f>IF('NO LOCALITY'!O14*(1+$O$4)&gt;'Locality and Max Pay'!$D$7,'Locality and Max Pay'!$D$7,'NO LOCALITY'!O14*(1+$O$4))</f>
        <v>144908.64601920001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90942.741892799997</v>
      </c>
      <c r="J16" s="33">
        <f>IF('NO LOCALITY'!J16*(1+$O$4)&gt;'Locality and Max Pay'!$D$7,'Locality and Max Pay'!$D$7,'NO LOCALITY'!J16*(1+$O$4))</f>
        <v>98872.321199400001</v>
      </c>
      <c r="K16" s="33">
        <f>IF('NO LOCALITY'!K16*(1+$O$4)&gt;'Locality and Max Pay'!$D$7,'Locality and Max Pay'!$D$7,'NO LOCALITY'!K16*(1+$O$4))</f>
        <v>107632.4770836</v>
      </c>
      <c r="L16" s="33">
        <f>IF('NO LOCALITY'!L16*(1+$O$4)&gt;'Locality and Max Pay'!$D$7,'Locality and Max Pay'!$D$7,'NO LOCALITY'!L16*(1+$O$4))</f>
        <v>117312.199893</v>
      </c>
      <c r="M16" s="33">
        <f>IF('NO LOCALITY'!M16*(1+$O$4)&gt;'Locality and Max Pay'!$D$7,'Locality and Max Pay'!$D$7,'NO LOCALITY'!M16*(1+$O$4))</f>
        <v>132590.22456959999</v>
      </c>
      <c r="N16" s="33">
        <f>IF('NO LOCALITY'!N16*(1+$O$4)&gt;'Locality and Max Pay'!$D$7,'Locality and Max Pay'!$D$7,'NO LOCALITY'!N16*(1+$O$4))</f>
        <v>138741.34526279999</v>
      </c>
      <c r="O16" s="32">
        <f>IF('NO LOCALITY'!O16*(1+$O$4)&gt;'Locality and Max Pay'!$D$7,'Locality and Max Pay'!$D$7,'NO LOCALITY'!O16*(1+$O$4))</f>
        <v>144908.64601920001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81202.343846400006</v>
      </c>
      <c r="J17" s="33">
        <f>IF('NO LOCALITY'!J17*(1+$O$4)&gt;'Locality and Max Pay'!$D$7,'Locality and Max Pay'!$D$7,'NO LOCALITY'!J17*(1+$O$4))</f>
        <v>86491.876174200006</v>
      </c>
      <c r="K17" s="33">
        <f>IF('NO LOCALITY'!K17*(1+$O$4)&gt;'Locality and Max Pay'!$D$7,'Locality and Max Pay'!$D$7,'NO LOCALITY'!K17*(1+$O$4))</f>
        <v>92330.182312200006</v>
      </c>
      <c r="L17" s="33">
        <f>IF('NO LOCALITY'!L17*(1+$O$4)&gt;'Locality and Max Pay'!$D$7,'Locality and Max Pay'!$D$7,'NO LOCALITY'!L17*(1+$O$4))</f>
        <v>98781.982513199997</v>
      </c>
      <c r="M17" s="33">
        <f>IF('NO LOCALITY'!M17*(1+$O$4)&gt;'Locality and Max Pay'!$D$7,'Locality and Max Pay'!$D$7,'NO LOCALITY'!M17*(1+$O$4))</f>
        <v>108970.02897479999</v>
      </c>
      <c r="N17" s="33">
        <f>IF('NO LOCALITY'!N17*(1+$O$4)&gt;'Locality and Max Pay'!$D$7,'Locality and Max Pay'!$D$7,'NO LOCALITY'!N17*(1+$O$4))</f>
        <v>113071.674996</v>
      </c>
      <c r="O17" s="32">
        <f>IF('NO LOCALITY'!O17*(1+$O$4)&gt;'Locality and Max Pay'!$D$7,'Locality and Max Pay'!$D$7,'NO LOCALITY'!O17*(1+$O$4))</f>
        <v>117186.80440319999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86491.876174200006</v>
      </c>
      <c r="K19" s="35">
        <f>IF('NO LOCALITY'!K19*(1+$O$4)&gt;'Locality and Max Pay'!$D$7,'Locality and Max Pay'!$D$7,'NO LOCALITY'!K19*(1+$O$4))</f>
        <v>92330.182312200006</v>
      </c>
      <c r="L19" s="33">
        <f>IF('NO LOCALITY'!L19*(1+$O$4)&gt;'Locality and Max Pay'!$D$7,'Locality and Max Pay'!$D$7,'NO LOCALITY'!L19*(1+$O$4))</f>
        <v>98781.982513199997</v>
      </c>
      <c r="M19" s="33">
        <f>IF('NO LOCALITY'!M19*(1+$O$4)&gt;'Locality and Max Pay'!$D$7,'Locality and Max Pay'!$D$7,'NO LOCALITY'!M19*(1+$O$4))</f>
        <v>108970.02897479999</v>
      </c>
      <c r="N19" s="33">
        <f>IF('NO LOCALITY'!N19*(1+$O$4)&gt;'Locality and Max Pay'!$D$7,'Locality and Max Pay'!$D$7,'NO LOCALITY'!N19*(1+$O$4))</f>
        <v>113071.674996</v>
      </c>
      <c r="O19" s="32">
        <f>IF('NO LOCALITY'!O19*(1+$O$4)&gt;'Locality and Max Pay'!$D$7,'Locality and Max Pay'!$D$7,'NO LOCALITY'!O19*(1+$O$4))</f>
        <v>117186.80440319999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74110.082810399996</v>
      </c>
      <c r="K20" s="35">
        <f>IF('NO LOCALITY'!K20*(1+$O$4)&gt;'Locality and Max Pay'!$D$7,'Locality and Max Pay'!$D$7,'NO LOCALITY'!K20*(1+$O$4))</f>
        <v>77031.93255659999</v>
      </c>
      <c r="L20" s="33">
        <f>IF('NO LOCALITY'!L20*(1+$O$4)&gt;'Locality and Max Pay'!$D$7,'Locality and Max Pay'!$D$7,'NO LOCALITY'!L20*(1+$O$4))</f>
        <v>80259.855165000001</v>
      </c>
      <c r="M20" s="33">
        <f>IF('NO LOCALITY'!M20*(1+$O$4)&gt;'Locality and Max Pay'!$D$7,'Locality and Max Pay'!$D$7,'NO LOCALITY'!M20*(1+$O$4))</f>
        <v>85353.878395799999</v>
      </c>
      <c r="N20" s="33">
        <f>IF('NO LOCALITY'!N20*(1+$O$4)&gt;'Locality and Max Pay'!$D$7,'Locality and Max Pay'!$D$7,'NO LOCALITY'!N20*(1+$O$4))</f>
        <v>87399.308051999993</v>
      </c>
      <c r="O20" s="32">
        <f>IF('NO LOCALITY'!O20*(1+$O$4)&gt;'Locality and Max Pay'!$D$7,'Locality and Max Pay'!$D$7,'NO LOCALITY'!O20*(1+$O$4))</f>
        <v>89456.872755600009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61729.637785199993</v>
      </c>
      <c r="H22" s="33">
        <f>IF('NO LOCALITY'!H22*(1+$O$4)&gt;'Locality and Max Pay'!$D$7,'Locality and Max Pay'!$D$7,'NO LOCALITY'!H22*(1+$O$4))</f>
        <v>61729.637785199993</v>
      </c>
      <c r="I22" s="33">
        <f>IF('NO LOCALITY'!I22*(1+$O$4)&gt;'Locality and Max Pay'!$D$7,'Locality and Max Pay'!$D$7,'NO LOCALITY'!I22*(1+$O$4))</f>
        <v>61729.637785199993</v>
      </c>
      <c r="J22" s="33">
        <f>IF('NO LOCALITY'!J22*(1+$O$4)&gt;'Locality and Max Pay'!$D$7,'Locality and Max Pay'!$D$7,'NO LOCALITY'!J22*(1+$O$4))</f>
        <v>61729.637785199993</v>
      </c>
      <c r="K22" s="33">
        <f>IF('NO LOCALITY'!K22*(1+$O$4)&gt;'Locality and Max Pay'!$D$7,'Locality and Max Pay'!$D$7,'NO LOCALITY'!K22*(1+$O$4))</f>
        <v>61729.637785199993</v>
      </c>
      <c r="L22" s="33">
        <f>IF('NO LOCALITY'!L22*(1+$O$4)&gt;'Locality and Max Pay'!$D$7,'Locality and Max Pay'!$D$7,'NO LOCALITY'!L22*(1+$O$4))</f>
        <v>61729.637785199993</v>
      </c>
      <c r="M22" s="33">
        <f>IF('NO LOCALITY'!M22*(1+$O$4)&gt;'Locality and Max Pay'!$D$7,'Locality and Max Pay'!$D$7,'NO LOCALITY'!M22*(1+$O$4))</f>
        <v>61729.637785199993</v>
      </c>
      <c r="N22" s="33">
        <f>IF('NO LOCALITY'!N22*(1+$O$4)&gt;'Locality and Max Pay'!$D$7,'Locality and Max Pay'!$D$7,'NO LOCALITY'!N22*(1+$O$4))</f>
        <v>61729.637785199993</v>
      </c>
      <c r="O22" s="32">
        <f>IF('NO LOCALITY'!O22*(1+$O$4)&gt;'Locality and Max Pay'!$D$7,'Locality and Max Pay'!$D$7,'NO LOCALITY'!O22*(1+$O$4))</f>
        <v>61729.637785199993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+Ei5qlwvuzf4nAVzH/ZDN7No0RqMcpGilnRJts2Jrz6yrlTvv/5fJFj0rUysXS2oxO1HbeFrmSC8n4hqFkII8g==" saltValue="sPbLMVks4Q+YIWzpTzR6mw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52" priority="1" stopIfTrue="1" operator="greaterThan">
      <formula>165200</formula>
    </cfRule>
  </conditionalFormatting>
  <hyperlinks>
    <hyperlink ref="D26:F26" location="'LOCALITY INDEX'!A1" display="Return to Locality Index" xr:uid="{00000000-0004-0000-0A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1"/>
  <dimension ref="A1:P40"/>
  <sheetViews>
    <sheetView topLeftCell="A2" zoomScaleNormal="100" workbookViewId="0">
      <selection activeCell="P22" sqref="P21:P22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 t="s">
        <v>27</v>
      </c>
      <c r="O4" s="40">
        <f>VLOOKUP(N4,'Locality and Max Pay'!A:B,2,FALSE)</f>
        <v>0.22409999999999999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100053.392589</v>
      </c>
      <c r="H10" s="33">
        <f>IF('NO LOCALITY'!H10*(1+$O$4)&gt;'Locality and Max Pay'!$D$7,'Locality and Max Pay'!$D$7,'NO LOCALITY'!H10*(1+$O$4))</f>
        <v>113561.90774369999</v>
      </c>
      <c r="I10" s="33">
        <f>IF('NO LOCALITY'!I10*(1+$O$4)&gt;'Locality and Max Pay'!$D$7,'Locality and Max Pay'!$D$7,'NO LOCALITY'!I10*(1+$O$4))</f>
        <v>125489.38757939999</v>
      </c>
      <c r="J10" s="33">
        <f>IF('NO LOCALITY'!J10*(1+$O$4)&gt;'Locality and Max Pay'!$D$7,'Locality and Max Pay'!$D$7,'NO LOCALITY'!J10*(1+$O$4))</f>
        <v>138665.51184419999</v>
      </c>
      <c r="K10" s="33">
        <f>IF('NO LOCALITY'!K10*(1+$O$4)&gt;'Locality and Max Pay'!$D$7,'Locality and Max Pay'!$D$7,'NO LOCALITY'!K10*(1+$O$4))</f>
        <v>153228.46551479999</v>
      </c>
      <c r="L10" s="33">
        <f>IF('NO LOCALITY'!L10*(1+$O$4)&gt;'Locality and Max Pay'!$D$7,'Locality and Max Pay'!$D$7,'NO LOCALITY'!L10*(1+$O$4))</f>
        <v>169311.45392909998</v>
      </c>
      <c r="M10" s="33">
        <f>IF('NO LOCALITY'!M10*(1+$O$4)&gt;'Locality and Max Pay'!$D$7,'Locality and Max Pay'!$D$7,'NO LOCALITY'!M10*(1+$O$4))</f>
        <v>194711.34653819996</v>
      </c>
      <c r="N10" s="33">
        <f>IF('NO LOCALITY'!N10*(1+$O$4)&gt;'Locality and Max Pay'!$D$7,'Locality and Max Pay'!$D$7,'NO LOCALITY'!N10*(1+$O$4))</f>
        <v>204929.56535579998</v>
      </c>
      <c r="O10" s="32">
        <f>IF('NO LOCALITY'!O10*(1+$O$4)&gt;'Locality and Max Pay'!$D$7,'Locality and Max Pay'!$D$7,'NO LOCALITY'!O10*(1+$O$4))</f>
        <v>215178.90691589998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74115.698989499986</v>
      </c>
      <c r="H11" s="33">
        <f>IF('NO LOCALITY'!H11*(1+$O$4)&gt;'Locality and Max Pay'!$D$7,'Locality and Max Pay'!$D$7,'NO LOCALITY'!H11*(1+$O$4))</f>
        <v>84121.038248399986</v>
      </c>
      <c r="I11" s="33">
        <f>IF('NO LOCALITY'!I11*(1+$O$4)&gt;'Locality and Max Pay'!$D$7,'Locality and Max Pay'!$D$7,'NO LOCALITY'!I11*(1+$O$4))</f>
        <v>92957.407298999999</v>
      </c>
      <c r="J11" s="33">
        <f>IF('NO LOCALITY'!J11*(1+$O$4)&gt;'Locality and Max Pay'!$D$7,'Locality and Max Pay'!$D$7,'NO LOCALITY'!J11*(1+$O$4))</f>
        <v>102716.25443729998</v>
      </c>
      <c r="K11" s="33">
        <f>IF('NO LOCALITY'!K11*(1+$O$4)&gt;'Locality and Max Pay'!$D$7,'Locality and Max Pay'!$D$7,'NO LOCALITY'!K11*(1+$O$4))</f>
        <v>113502.15207809999</v>
      </c>
      <c r="L11" s="33">
        <f>IF('NO LOCALITY'!L11*(1+$O$4)&gt;'Locality and Max Pay'!$D$7,'Locality and Max Pay'!$D$7,'NO LOCALITY'!L11*(1+$O$4))</f>
        <v>125415.93790709999</v>
      </c>
      <c r="M11" s="33">
        <f>IF('NO LOCALITY'!M11*(1+$O$4)&gt;'Locality and Max Pay'!$D$7,'Locality and Max Pay'!$D$7,'NO LOCALITY'!M11*(1+$O$4))</f>
        <v>144231.50311289998</v>
      </c>
      <c r="N11" s="33">
        <f>IF('NO LOCALITY'!N11*(1+$O$4)&gt;'Locality and Max Pay'!$D$7,'Locality and Max Pay'!$D$7,'NO LOCALITY'!N11*(1+$O$4))</f>
        <v>151796.81935979996</v>
      </c>
      <c r="O11" s="32">
        <f>IF('NO LOCALITY'!O11*(1+$O$4)&gt;'Locality and Max Pay'!$D$7,'Locality and Max Pay'!$D$7,'NO LOCALITY'!O11*(1+$O$4))</f>
        <v>159392.01343949998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74115.698989499986</v>
      </c>
      <c r="H13" s="33">
        <f>IF('NO LOCALITY'!H13*(1+$O$4)&gt;'Locality and Max Pay'!$D$7,'Locality and Max Pay'!$D$7,'NO LOCALITY'!H13*(1+$O$4))</f>
        <v>84121.038248399986</v>
      </c>
      <c r="I13" s="33">
        <f>IF('NO LOCALITY'!I13*(1+$O$4)&gt;'Locality and Max Pay'!$D$7,'Locality and Max Pay'!$D$7,'NO LOCALITY'!I13*(1+$O$4))</f>
        <v>92957.407298999999</v>
      </c>
      <c r="J13" s="33">
        <f>IF('NO LOCALITY'!J13*(1+$O$4)&gt;'Locality and Max Pay'!$D$7,'Locality and Max Pay'!$D$7,'NO LOCALITY'!J13*(1+$O$4))</f>
        <v>102716.25443729998</v>
      </c>
      <c r="K13" s="33">
        <f>IF('NO LOCALITY'!K13*(1+$O$4)&gt;'Locality and Max Pay'!$D$7,'Locality and Max Pay'!$D$7,'NO LOCALITY'!K13*(1+$O$4))</f>
        <v>113502.15207809999</v>
      </c>
      <c r="L13" s="33">
        <f>IF('NO LOCALITY'!L13*(1+$O$4)&gt;'Locality and Max Pay'!$D$7,'Locality and Max Pay'!$D$7,'NO LOCALITY'!L13*(1+$O$4))</f>
        <v>125415.93790709999</v>
      </c>
      <c r="M13" s="33">
        <f>IF('NO LOCALITY'!M13*(1+$O$4)&gt;'Locality and Max Pay'!$D$7,'Locality and Max Pay'!$D$7,'NO LOCALITY'!M13*(1+$O$4))</f>
        <v>144231.50311289998</v>
      </c>
      <c r="N13" s="33">
        <f>IF('NO LOCALITY'!N13*(1+$O$4)&gt;'Locality and Max Pay'!$D$7,'Locality and Max Pay'!$D$7,'NO LOCALITY'!N13*(1+$O$4))</f>
        <v>151796.81935979996</v>
      </c>
      <c r="O13" s="32">
        <f>IF('NO LOCALITY'!O13*(1+$O$4)&gt;'Locality and Max Pay'!$D$7,'Locality and Max Pay'!$D$7,'NO LOCALITY'!O13*(1+$O$4))</f>
        <v>159392.01343949998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69838.189260300001</v>
      </c>
      <c r="H14" s="33">
        <f>IF('NO LOCALITY'!H14*(1+$O$4)&gt;'Locality and Max Pay'!$D$7,'Locality and Max Pay'!$D$7,'NO LOCALITY'!H14*(1+$O$4))</f>
        <v>77338.770202799991</v>
      </c>
      <c r="I14" s="33">
        <f>IF('NO LOCALITY'!I14*(1+$O$4)&gt;'Locality and Max Pay'!$D$7,'Locality and Max Pay'!$D$7,'NO LOCALITY'!I14*(1+$O$4))</f>
        <v>83966.669445599997</v>
      </c>
      <c r="J14" s="33">
        <f>IF('NO LOCALITY'!J14*(1+$O$4)&gt;'Locality and Max Pay'!$D$7,'Locality and Max Pay'!$D$7,'NO LOCALITY'!J14*(1+$O$4))</f>
        <v>91287.983391299989</v>
      </c>
      <c r="K14" s="33">
        <f>IF('NO LOCALITY'!K14*(1+$O$4)&gt;'Locality and Max Pay'!$D$7,'Locality and Max Pay'!$D$7,'NO LOCALITY'!K14*(1+$O$4))</f>
        <v>99376.161712199988</v>
      </c>
      <c r="L14" s="33">
        <f>IF('NO LOCALITY'!L14*(1+$O$4)&gt;'Locality and Max Pay'!$D$7,'Locality and Max Pay'!$D$7,'NO LOCALITY'!L14*(1+$O$4))</f>
        <v>108313.36844849998</v>
      </c>
      <c r="M14" s="33">
        <f>IF('NO LOCALITY'!M14*(1+$O$4)&gt;'Locality and Max Pay'!$D$7,'Locality and Max Pay'!$D$7,'NO LOCALITY'!M14*(1+$O$4))</f>
        <v>122419.44025919998</v>
      </c>
      <c r="N14" s="33">
        <f>IF('NO LOCALITY'!N14*(1+$O$4)&gt;'Locality and Max Pay'!$D$7,'Locality and Max Pay'!$D$7,'NO LOCALITY'!N14*(1+$O$4))</f>
        <v>128098.71831059999</v>
      </c>
      <c r="O14" s="32">
        <f>IF('NO LOCALITY'!O14*(1+$O$4)&gt;'Locality and Max Pay'!$D$7,'Locality and Max Pay'!$D$7,'NO LOCALITY'!O14*(1+$O$4))</f>
        <v>133792.93527839999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83966.669445599997</v>
      </c>
      <c r="J16" s="33">
        <f>IF('NO LOCALITY'!J16*(1+$O$4)&gt;'Locality and Max Pay'!$D$7,'Locality and Max Pay'!$D$7,'NO LOCALITY'!J16*(1+$O$4))</f>
        <v>91287.983391299989</v>
      </c>
      <c r="K16" s="33">
        <f>IF('NO LOCALITY'!K16*(1+$O$4)&gt;'Locality and Max Pay'!$D$7,'Locality and Max Pay'!$D$7,'NO LOCALITY'!K16*(1+$O$4))</f>
        <v>99376.161712199988</v>
      </c>
      <c r="L16" s="33">
        <f>IF('NO LOCALITY'!L16*(1+$O$4)&gt;'Locality and Max Pay'!$D$7,'Locality and Max Pay'!$D$7,'NO LOCALITY'!L16*(1+$O$4))</f>
        <v>108313.36844849998</v>
      </c>
      <c r="M16" s="33">
        <f>IF('NO LOCALITY'!M16*(1+$O$4)&gt;'Locality and Max Pay'!$D$7,'Locality and Max Pay'!$D$7,'NO LOCALITY'!M16*(1+$O$4))</f>
        <v>122419.44025919998</v>
      </c>
      <c r="N16" s="33">
        <f>IF('NO LOCALITY'!N16*(1+$O$4)&gt;'Locality and Max Pay'!$D$7,'Locality and Max Pay'!$D$7,'NO LOCALITY'!N16*(1+$O$4))</f>
        <v>128098.71831059999</v>
      </c>
      <c r="O16" s="32">
        <f>IF('NO LOCALITY'!O16*(1+$O$4)&gt;'Locality and Max Pay'!$D$7,'Locality and Max Pay'!$D$7,'NO LOCALITY'!O16*(1+$O$4))</f>
        <v>133792.93527839999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74973.441772799997</v>
      </c>
      <c r="J17" s="33">
        <f>IF('NO LOCALITY'!J17*(1+$O$4)&gt;'Locality and Max Pay'!$D$7,'Locality and Max Pay'!$D$7,'NO LOCALITY'!J17*(1+$O$4))</f>
        <v>79857.222525899997</v>
      </c>
      <c r="K17" s="33">
        <f>IF('NO LOCALITY'!K17*(1+$O$4)&gt;'Locality and Max Pay'!$D$7,'Locality and Max Pay'!$D$7,'NO LOCALITY'!K17*(1+$O$4))</f>
        <v>85247.681526899993</v>
      </c>
      <c r="L17" s="33">
        <f>IF('NO LOCALITY'!L17*(1+$O$4)&gt;'Locality and Max Pay'!$D$7,'Locality and Max Pay'!$D$7,'NO LOCALITY'!L17*(1+$O$4))</f>
        <v>91204.574441399993</v>
      </c>
      <c r="M17" s="33">
        <f>IF('NO LOCALITY'!M17*(1+$O$4)&gt;'Locality and Max Pay'!$D$7,'Locality and Max Pay'!$D$7,'NO LOCALITY'!M17*(1+$O$4))</f>
        <v>100611.11213459999</v>
      </c>
      <c r="N17" s="33">
        <f>IF('NO LOCALITY'!N17*(1+$O$4)&gt;'Locality and Max Pay'!$D$7,'Locality and Max Pay'!$D$7,'NO LOCALITY'!N17*(1+$O$4))</f>
        <v>104398.127442</v>
      </c>
      <c r="O17" s="32">
        <f>IF('NO LOCALITY'!O17*(1+$O$4)&gt;'Locality and Max Pay'!$D$7,'Locality and Max Pay'!$D$7,'NO LOCALITY'!O17*(1+$O$4))</f>
        <v>108197.59184639998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79857.222525899997</v>
      </c>
      <c r="K19" s="35">
        <f>IF('NO LOCALITY'!K19*(1+$O$4)&gt;'Locality and Max Pay'!$D$7,'Locality and Max Pay'!$D$7,'NO LOCALITY'!K19*(1+$O$4))</f>
        <v>85247.681526899993</v>
      </c>
      <c r="L19" s="33">
        <f>IF('NO LOCALITY'!L19*(1+$O$4)&gt;'Locality and Max Pay'!$D$7,'Locality and Max Pay'!$D$7,'NO LOCALITY'!L19*(1+$O$4))</f>
        <v>91204.574441399993</v>
      </c>
      <c r="M19" s="33">
        <f>IF('NO LOCALITY'!M19*(1+$O$4)&gt;'Locality and Max Pay'!$D$7,'Locality and Max Pay'!$D$7,'NO LOCALITY'!M19*(1+$O$4))</f>
        <v>100611.11213459999</v>
      </c>
      <c r="N19" s="33">
        <f>IF('NO LOCALITY'!N19*(1+$O$4)&gt;'Locality and Max Pay'!$D$7,'Locality and Max Pay'!$D$7,'NO LOCALITY'!N19*(1+$O$4))</f>
        <v>104398.127442</v>
      </c>
      <c r="O19" s="32">
        <f>IF('NO LOCALITY'!O19*(1+$O$4)&gt;'Locality and Max Pay'!$D$7,'Locality and Max Pay'!$D$7,'NO LOCALITY'!O19*(1+$O$4))</f>
        <v>108197.59184639998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68425.216750799984</v>
      </c>
      <c r="K20" s="35">
        <f>IF('NO LOCALITY'!K20*(1+$O$4)&gt;'Locality and Max Pay'!$D$7,'Locality and Max Pay'!$D$7,'NO LOCALITY'!K20*(1+$O$4))</f>
        <v>71122.936070699987</v>
      </c>
      <c r="L20" s="33">
        <f>IF('NO LOCALITY'!L20*(1+$O$4)&gt;'Locality and Max Pay'!$D$7,'Locality and Max Pay'!$D$7,'NO LOCALITY'!L20*(1+$O$4))</f>
        <v>74103.249892499996</v>
      </c>
      <c r="M20" s="33">
        <f>IF('NO LOCALITY'!M20*(1+$O$4)&gt;'Locality and Max Pay'!$D$7,'Locality and Max Pay'!$D$7,'NO LOCALITY'!M20*(1+$O$4))</f>
        <v>78806.518739099993</v>
      </c>
      <c r="N20" s="33">
        <f>IF('NO LOCALITY'!N20*(1+$O$4)&gt;'Locality and Max Pay'!$D$7,'Locality and Max Pay'!$D$7,'NO LOCALITY'!N20*(1+$O$4))</f>
        <v>80695.046753999981</v>
      </c>
      <c r="O20" s="32">
        <f>IF('NO LOCALITY'!O20*(1+$O$4)&gt;'Locality and Max Pay'!$D$7,'Locality and Max Pay'!$D$7,'NO LOCALITY'!O20*(1+$O$4))</f>
        <v>82594.778956199996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56994.455885399992</v>
      </c>
      <c r="H22" s="33">
        <f>IF('NO LOCALITY'!H22*(1+$O$4)&gt;'Locality and Max Pay'!$D$7,'Locality and Max Pay'!$D$7,'NO LOCALITY'!H22*(1+$O$4))</f>
        <v>56994.455885399992</v>
      </c>
      <c r="I22" s="33">
        <f>IF('NO LOCALITY'!I22*(1+$O$4)&gt;'Locality and Max Pay'!$D$7,'Locality and Max Pay'!$D$7,'NO LOCALITY'!I22*(1+$O$4))</f>
        <v>56994.455885399992</v>
      </c>
      <c r="J22" s="33">
        <f>IF('NO LOCALITY'!J22*(1+$O$4)&gt;'Locality and Max Pay'!$D$7,'Locality and Max Pay'!$D$7,'NO LOCALITY'!J22*(1+$O$4))</f>
        <v>56994.455885399992</v>
      </c>
      <c r="K22" s="33">
        <f>IF('NO LOCALITY'!K22*(1+$O$4)&gt;'Locality and Max Pay'!$D$7,'Locality and Max Pay'!$D$7,'NO LOCALITY'!K22*(1+$O$4))</f>
        <v>56994.455885399992</v>
      </c>
      <c r="L22" s="33">
        <f>IF('NO LOCALITY'!L22*(1+$O$4)&gt;'Locality and Max Pay'!$D$7,'Locality and Max Pay'!$D$7,'NO LOCALITY'!L22*(1+$O$4))</f>
        <v>56994.455885399992</v>
      </c>
      <c r="M22" s="33">
        <f>IF('NO LOCALITY'!M22*(1+$O$4)&gt;'Locality and Max Pay'!$D$7,'Locality and Max Pay'!$D$7,'NO LOCALITY'!M22*(1+$O$4))</f>
        <v>56994.455885399992</v>
      </c>
      <c r="N22" s="33">
        <f>IF('NO LOCALITY'!N22*(1+$O$4)&gt;'Locality and Max Pay'!$D$7,'Locality and Max Pay'!$D$7,'NO LOCALITY'!N22*(1+$O$4))</f>
        <v>56994.455885399992</v>
      </c>
      <c r="O22" s="32">
        <f>IF('NO LOCALITY'!O22*(1+$O$4)&gt;'Locality and Max Pay'!$D$7,'Locality and Max Pay'!$D$7,'NO LOCALITY'!O22*(1+$O$4))</f>
        <v>56994.455885399992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hMUxog6+bXbwJZ+LZnzH61pmvhPe3UMoSjmkWAgcAtPNb+0ELVmTKQtuSJo02l1K3yqfIA+XGdgPMRBp5G/kRA==" saltValue="KTNlPMAoDSa83uIfx/tAPA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51" priority="1" stopIfTrue="1" operator="greaterThan">
      <formula>165200</formula>
    </cfRule>
  </conditionalFormatting>
  <hyperlinks>
    <hyperlink ref="D26:F26" location="'LOCALITY INDEX'!A1" display="Return to Locality Index" xr:uid="{00000000-0004-0000-0B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2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3" width="9.109375" customWidth="1"/>
    <col min="14" max="14" width="10" customWidth="1"/>
    <col min="15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 t="s">
        <v>128</v>
      </c>
      <c r="O4" s="40">
        <f>VLOOKUP(N4,'Locality and Max Pay'!A:B,2,FALSE)</f>
        <v>0.19450000000000001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72" t="s">
        <v>1</v>
      </c>
      <c r="F10" s="166"/>
      <c r="G10" s="33">
        <f>IF('NO LOCALITY'!G10*(1+$O$4)&gt;'Locality and Max Pay'!$D$7,'Locality and Max Pay'!$D$7,'NO LOCALITY'!G10*(1+$O$4))</f>
        <v>97633.998405000006</v>
      </c>
      <c r="H10" s="33">
        <f>IF('NO LOCALITY'!H10*(1+$O$4)&gt;'Locality and Max Pay'!$D$7,'Locality and Max Pay'!$D$7,'NO LOCALITY'!H10*(1+$O$4))</f>
        <v>110815.8637365</v>
      </c>
      <c r="I10" s="33">
        <f>IF('NO LOCALITY'!I10*(1+$O$4)&gt;'Locality and Max Pay'!$D$7,'Locality and Max Pay'!$D$7,'NO LOCALITY'!I10*(1+$O$4))</f>
        <v>122454.92481300001</v>
      </c>
      <c r="J10" s="33">
        <f>IF('NO LOCALITY'!J10*(1+$O$4)&gt;'Locality and Max Pay'!$D$7,'Locality and Max Pay'!$D$7,'NO LOCALITY'!J10*(1+$O$4))</f>
        <v>135312.43680900001</v>
      </c>
      <c r="K10" s="33">
        <f>IF('NO LOCALITY'!K10*(1+$O$4)&gt;'Locality and Max Pay'!$D$7,'Locality and Max Pay'!$D$7,'NO LOCALITY'!K10*(1+$O$4))</f>
        <v>149523.243246</v>
      </c>
      <c r="L10" s="33">
        <f>IF('NO LOCALITY'!L10*(1+$O$4)&gt;'Locality and Max Pay'!$D$7,'Locality and Max Pay'!$D$7,'NO LOCALITY'!L10*(1+$O$4))</f>
        <v>165217.3284195</v>
      </c>
      <c r="M10" s="33">
        <f>IF('NO LOCALITY'!M10*(1+$O$4)&gt;'Locality and Max Pay'!$D$7,'Locality and Max Pay'!$D$7,'NO LOCALITY'!M10*(1+$O$4))</f>
        <v>190003.02543899999</v>
      </c>
      <c r="N10" s="33">
        <f>IF('NO LOCALITY'!N10*(1+$O$4)&gt;'Locality and Max Pay'!$D$7,'Locality and Max Pay'!$D$7,'NO LOCALITY'!N10*(1+$O$4))</f>
        <v>199974.15719100001</v>
      </c>
      <c r="O10" s="32">
        <f>IF('NO LOCALITY'!O10*(1+$O$4)&gt;'Locality and Max Pay'!$D$7,'Locality and Max Pay'!$D$7,'NO LOCALITY'!O10*(1+$O$4))</f>
        <v>209975.6591055</v>
      </c>
    </row>
    <row r="11" spans="2:16" ht="25.5" customHeight="1" x14ac:dyDescent="0.25">
      <c r="B11" s="154"/>
      <c r="C11" s="155"/>
      <c r="D11" s="156"/>
      <c r="E11" s="72" t="s">
        <v>2</v>
      </c>
      <c r="F11" s="166"/>
      <c r="G11" s="33">
        <f>IF('NO LOCALITY'!G11*(1+$O$4)&gt;'Locality and Max Pay'!$D$7,'Locality and Max Pay'!$D$7,'NO LOCALITY'!G11*(1+$O$4))</f>
        <v>72323.504977499993</v>
      </c>
      <c r="H11" s="33">
        <f>IF('NO LOCALITY'!H11*(1+$O$4)&gt;'Locality and Max Pay'!$D$7,'Locality and Max Pay'!$D$7,'NO LOCALITY'!H11*(1+$O$4))</f>
        <v>82086.904817999995</v>
      </c>
      <c r="I11" s="33">
        <f>IF('NO LOCALITY'!I11*(1+$O$4)&gt;'Locality and Max Pay'!$D$7,'Locality and Max Pay'!$D$7,'NO LOCALITY'!I11*(1+$O$4))</f>
        <v>90709.601355000006</v>
      </c>
      <c r="J11" s="33">
        <f>IF('NO LOCALITY'!J11*(1+$O$4)&gt;'Locality and Max Pay'!$D$7,'Locality and Max Pay'!$D$7,'NO LOCALITY'!J11*(1+$O$4))</f>
        <v>100232.4695085</v>
      </c>
      <c r="K11" s="33">
        <f>IF('NO LOCALITY'!K11*(1+$O$4)&gt;'Locality and Max Pay'!$D$7,'Locality and Max Pay'!$D$7,'NO LOCALITY'!K11*(1+$O$4))</f>
        <v>110757.5530245</v>
      </c>
      <c r="L11" s="33">
        <f>IF('NO LOCALITY'!L11*(1+$O$4)&gt;'Locality and Max Pay'!$D$7,'Locality and Max Pay'!$D$7,'NO LOCALITY'!L11*(1+$O$4))</f>
        <v>122383.25122950001</v>
      </c>
      <c r="M11" s="33">
        <f>IF('NO LOCALITY'!M11*(1+$O$4)&gt;'Locality and Max Pay'!$D$7,'Locality and Max Pay'!$D$7,'NO LOCALITY'!M11*(1+$O$4))</f>
        <v>140743.83667049999</v>
      </c>
      <c r="N11" s="33">
        <f>IF('NO LOCALITY'!N11*(1+$O$4)&gt;'Locality and Max Pay'!$D$7,'Locality and Max Pay'!$D$7,'NO LOCALITY'!N11*(1+$O$4))</f>
        <v>148126.21577099999</v>
      </c>
      <c r="O11" s="32">
        <f>IF('NO LOCALITY'!O11*(1+$O$4)&gt;'Locality and Max Pay'!$D$7,'Locality and Max Pay'!$D$7,'NO LOCALITY'!O11*(1+$O$4))</f>
        <v>155537.75022749999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72" t="s">
        <v>1</v>
      </c>
      <c r="F13" s="158">
        <v>0.75</v>
      </c>
      <c r="G13" s="33">
        <f>IF('NO LOCALITY'!G13*(1+$O$4)&gt;'Locality and Max Pay'!$D$7,'Locality and Max Pay'!$D$7,'NO LOCALITY'!G13*(1+$O$4))</f>
        <v>72323.504977499993</v>
      </c>
      <c r="H13" s="33">
        <f>IF('NO LOCALITY'!H13*(1+$O$4)&gt;'Locality and Max Pay'!$D$7,'Locality and Max Pay'!$D$7,'NO LOCALITY'!H13*(1+$O$4))</f>
        <v>82086.904817999995</v>
      </c>
      <c r="I13" s="33">
        <f>IF('NO LOCALITY'!I13*(1+$O$4)&gt;'Locality and Max Pay'!$D$7,'Locality and Max Pay'!$D$7,'NO LOCALITY'!I13*(1+$O$4))</f>
        <v>90709.601355000006</v>
      </c>
      <c r="J13" s="33">
        <f>IF('NO LOCALITY'!J13*(1+$O$4)&gt;'Locality and Max Pay'!$D$7,'Locality and Max Pay'!$D$7,'NO LOCALITY'!J13*(1+$O$4))</f>
        <v>100232.4695085</v>
      </c>
      <c r="K13" s="33">
        <f>IF('NO LOCALITY'!K13*(1+$O$4)&gt;'Locality and Max Pay'!$D$7,'Locality and Max Pay'!$D$7,'NO LOCALITY'!K13*(1+$O$4))</f>
        <v>110757.5530245</v>
      </c>
      <c r="L13" s="33">
        <f>IF('NO LOCALITY'!L13*(1+$O$4)&gt;'Locality and Max Pay'!$D$7,'Locality and Max Pay'!$D$7,'NO LOCALITY'!L13*(1+$O$4))</f>
        <v>122383.25122950001</v>
      </c>
      <c r="M13" s="33">
        <f>IF('NO LOCALITY'!M13*(1+$O$4)&gt;'Locality and Max Pay'!$D$7,'Locality and Max Pay'!$D$7,'NO LOCALITY'!M13*(1+$O$4))</f>
        <v>140743.83667049999</v>
      </c>
      <c r="N13" s="33">
        <f>IF('NO LOCALITY'!N13*(1+$O$4)&gt;'Locality and Max Pay'!$D$7,'Locality and Max Pay'!$D$7,'NO LOCALITY'!N13*(1+$O$4))</f>
        <v>148126.21577099999</v>
      </c>
      <c r="O13" s="32">
        <f>IF('NO LOCALITY'!O13*(1+$O$4)&gt;'Locality and Max Pay'!$D$7,'Locality and Max Pay'!$D$7,'NO LOCALITY'!O13*(1+$O$4))</f>
        <v>155537.75022749999</v>
      </c>
    </row>
    <row r="14" spans="2:16" ht="25.5" customHeight="1" x14ac:dyDescent="0.25">
      <c r="B14" s="165"/>
      <c r="C14" s="156"/>
      <c r="D14" s="156"/>
      <c r="E14" s="72" t="s">
        <v>2</v>
      </c>
      <c r="F14" s="156"/>
      <c r="G14" s="33">
        <f>IF('NO LOCALITY'!G14*(1+$O$4)&gt;'Locality and Max Pay'!$D$7,'Locality and Max Pay'!$D$7,'NO LOCALITY'!G14*(1+$O$4))</f>
        <v>68149.429843500009</v>
      </c>
      <c r="H14" s="33">
        <f>IF('NO LOCALITY'!H14*(1+$O$4)&gt;'Locality and Max Pay'!$D$7,'Locality and Max Pay'!$D$7,'NO LOCALITY'!H14*(1+$O$4))</f>
        <v>75468.639005999998</v>
      </c>
      <c r="I14" s="33">
        <f>IF('NO LOCALITY'!I14*(1+$O$4)&gt;'Locality and Max Pay'!$D$7,'Locality and Max Pay'!$D$7,'NO LOCALITY'!I14*(1+$O$4))</f>
        <v>81936.268811999995</v>
      </c>
      <c r="J14" s="33">
        <f>IF('NO LOCALITY'!J14*(1+$O$4)&gt;'Locality and Max Pay'!$D$7,'Locality and Max Pay'!$D$7,'NO LOCALITY'!J14*(1+$O$4))</f>
        <v>89080.545838499995</v>
      </c>
      <c r="K14" s="33">
        <f>IF('NO LOCALITY'!K14*(1+$O$4)&gt;'Locality and Max Pay'!$D$7,'Locality and Max Pay'!$D$7,'NO LOCALITY'!K14*(1+$O$4))</f>
        <v>96973.143668999997</v>
      </c>
      <c r="L14" s="33">
        <f>IF('NO LOCALITY'!L14*(1+$O$4)&gt;'Locality and Max Pay'!$D$7,'Locality and Max Pay'!$D$7,'NO LOCALITY'!L14*(1+$O$4))</f>
        <v>105694.2395325</v>
      </c>
      <c r="M14" s="33">
        <f>IF('NO LOCALITY'!M14*(1+$O$4)&gt;'Locality and Max Pay'!$D$7,'Locality and Max Pay'!$D$7,'NO LOCALITY'!M14*(1+$O$4))</f>
        <v>119459.21198399999</v>
      </c>
      <c r="N14" s="33">
        <f>IF('NO LOCALITY'!N14*(1+$O$4)&gt;'Locality and Max Pay'!$D$7,'Locality and Max Pay'!$D$7,'NO LOCALITY'!N14*(1+$O$4))</f>
        <v>125001.159237</v>
      </c>
      <c r="O14" s="32">
        <f>IF('NO LOCALITY'!O14*(1+$O$4)&gt;'Locality and Max Pay'!$D$7,'Locality and Max Pay'!$D$7,'NO LOCALITY'!O14*(1+$O$4))</f>
        <v>130557.68416800001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72" t="s">
        <v>1</v>
      </c>
      <c r="F16" s="158">
        <v>0.5</v>
      </c>
      <c r="G16" s="72" t="s">
        <v>22</v>
      </c>
      <c r="H16" s="72" t="s">
        <v>22</v>
      </c>
      <c r="I16" s="33">
        <f>IF('NO LOCALITY'!I16*(1+$O$4)&gt;'Locality and Max Pay'!$D$7,'Locality and Max Pay'!$D$7,'NO LOCALITY'!I16*(1+$O$4))</f>
        <v>81936.268811999995</v>
      </c>
      <c r="J16" s="33">
        <f>IF('NO LOCALITY'!J16*(1+$O$4)&gt;'Locality and Max Pay'!$D$7,'Locality and Max Pay'!$D$7,'NO LOCALITY'!J16*(1+$O$4))</f>
        <v>89080.545838499995</v>
      </c>
      <c r="K16" s="33">
        <f>IF('NO LOCALITY'!K16*(1+$O$4)&gt;'Locality and Max Pay'!$D$7,'Locality and Max Pay'!$D$7,'NO LOCALITY'!K16*(1+$O$4))</f>
        <v>96973.143668999997</v>
      </c>
      <c r="L16" s="33">
        <f>IF('NO LOCALITY'!L16*(1+$O$4)&gt;'Locality and Max Pay'!$D$7,'Locality and Max Pay'!$D$7,'NO LOCALITY'!L16*(1+$O$4))</f>
        <v>105694.2395325</v>
      </c>
      <c r="M16" s="33">
        <f>IF('NO LOCALITY'!M16*(1+$O$4)&gt;'Locality and Max Pay'!$D$7,'Locality and Max Pay'!$D$7,'NO LOCALITY'!M16*(1+$O$4))</f>
        <v>119459.21198399999</v>
      </c>
      <c r="N16" s="33">
        <f>IF('NO LOCALITY'!N16*(1+$O$4)&gt;'Locality and Max Pay'!$D$7,'Locality and Max Pay'!$D$7,'NO LOCALITY'!N16*(1+$O$4))</f>
        <v>125001.159237</v>
      </c>
      <c r="O16" s="32">
        <f>IF('NO LOCALITY'!O16*(1+$O$4)&gt;'Locality and Max Pay'!$D$7,'Locality and Max Pay'!$D$7,'NO LOCALITY'!O16*(1+$O$4))</f>
        <v>130557.68416800001</v>
      </c>
    </row>
    <row r="17" spans="2:16" ht="25.5" customHeight="1" x14ac:dyDescent="0.25">
      <c r="B17" s="165"/>
      <c r="C17" s="156"/>
      <c r="D17" s="156"/>
      <c r="E17" s="72" t="s">
        <v>2</v>
      </c>
      <c r="F17" s="156"/>
      <c r="G17" s="72" t="s">
        <v>22</v>
      </c>
      <c r="H17" s="72" t="s">
        <v>22</v>
      </c>
      <c r="I17" s="33">
        <f>IF('NO LOCALITY'!I17*(1+$O$4)&gt;'Locality and Max Pay'!$D$7,'Locality and Max Pay'!$D$7,'NO LOCALITY'!I17*(1+$O$4))</f>
        <v>73160.506655999998</v>
      </c>
      <c r="J17" s="33">
        <f>IF('NO LOCALITY'!J17*(1+$O$4)&gt;'Locality and Max Pay'!$D$7,'Locality and Max Pay'!$D$7,'NO LOCALITY'!J17*(1+$O$4))</f>
        <v>77926.192555500005</v>
      </c>
      <c r="K17" s="33">
        <f>IF('NO LOCALITY'!K17*(1+$O$4)&gt;'Locality and Max Pay'!$D$7,'Locality and Max Pay'!$D$7,'NO LOCALITY'!K17*(1+$O$4))</f>
        <v>83186.304700499997</v>
      </c>
      <c r="L17" s="33">
        <f>IF('NO LOCALITY'!L17*(1+$O$4)&gt;'Locality and Max Pay'!$D$7,'Locality and Max Pay'!$D$7,'NO LOCALITY'!L17*(1+$O$4))</f>
        <v>88999.153803000008</v>
      </c>
      <c r="M17" s="33">
        <f>IF('NO LOCALITY'!M17*(1+$O$4)&gt;'Locality and Max Pay'!$D$7,'Locality and Max Pay'!$D$7,'NO LOCALITY'!M17*(1+$O$4))</f>
        <v>98178.231717000002</v>
      </c>
      <c r="N17" s="33">
        <f>IF('NO LOCALITY'!N17*(1+$O$4)&gt;'Locality and Max Pay'!$D$7,'Locality and Max Pay'!$D$7,'NO LOCALITY'!N17*(1+$O$4))</f>
        <v>101873.67309000001</v>
      </c>
      <c r="O17" s="32">
        <f>IF('NO LOCALITY'!O17*(1+$O$4)&gt;'Locality and Max Pay'!$D$7,'Locality and Max Pay'!$D$7,'NO LOCALITY'!O17*(1+$O$4))</f>
        <v>105581.26252799999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72" t="s">
        <v>1</v>
      </c>
      <c r="F19" s="158">
        <v>0.25</v>
      </c>
      <c r="G19" s="72" t="s">
        <v>22</v>
      </c>
      <c r="H19" s="72" t="s">
        <v>22</v>
      </c>
      <c r="I19" s="72" t="s">
        <v>22</v>
      </c>
      <c r="J19" s="35">
        <f>IF('NO LOCALITY'!J19*(1+$O$4)&gt;'Locality and Max Pay'!$D$7,'Locality and Max Pay'!$D$7,'NO LOCALITY'!J19*(1+$O$4))</f>
        <v>77926.192555500005</v>
      </c>
      <c r="K19" s="35">
        <f>IF('NO LOCALITY'!K19*(1+$O$4)&gt;'Locality and Max Pay'!$D$7,'Locality and Max Pay'!$D$7,'NO LOCALITY'!K19*(1+$O$4))</f>
        <v>83186.304700499997</v>
      </c>
      <c r="L19" s="33">
        <f>IF('NO LOCALITY'!L19*(1+$O$4)&gt;'Locality and Max Pay'!$D$7,'Locality and Max Pay'!$D$7,'NO LOCALITY'!L19*(1+$O$4))</f>
        <v>88999.153803000008</v>
      </c>
      <c r="M19" s="33">
        <f>IF('NO LOCALITY'!M19*(1+$O$4)&gt;'Locality and Max Pay'!$D$7,'Locality and Max Pay'!$D$7,'NO LOCALITY'!M19*(1+$O$4))</f>
        <v>98178.231717000002</v>
      </c>
      <c r="N19" s="33">
        <f>IF('NO LOCALITY'!N19*(1+$O$4)&gt;'Locality and Max Pay'!$D$7,'Locality and Max Pay'!$D$7,'NO LOCALITY'!N19*(1+$O$4))</f>
        <v>101873.67309000001</v>
      </c>
      <c r="O19" s="32">
        <f>IF('NO LOCALITY'!O19*(1+$O$4)&gt;'Locality and Max Pay'!$D$7,'Locality and Max Pay'!$D$7,'NO LOCALITY'!O19*(1+$O$4))</f>
        <v>105581.26252799999</v>
      </c>
    </row>
    <row r="20" spans="2:16" ht="25.5" customHeight="1" x14ac:dyDescent="0.25">
      <c r="B20" s="165"/>
      <c r="C20" s="156"/>
      <c r="D20" s="156"/>
      <c r="E20" s="72" t="s">
        <v>2</v>
      </c>
      <c r="F20" s="156"/>
      <c r="G20" s="72" t="s">
        <v>22</v>
      </c>
      <c r="H20" s="72" t="s">
        <v>22</v>
      </c>
      <c r="I20" s="72" t="s">
        <v>22</v>
      </c>
      <c r="J20" s="35">
        <f>IF('NO LOCALITY'!J20*(1+$O$4)&gt;'Locality and Max Pay'!$D$7,'Locality and Max Pay'!$D$7,'NO LOCALITY'!J20*(1+$O$4))</f>
        <v>66770.624465999994</v>
      </c>
      <c r="K20" s="35">
        <f>IF('NO LOCALITY'!K20*(1+$O$4)&gt;'Locality and Max Pay'!$D$7,'Locality and Max Pay'!$D$7,'NO LOCALITY'!K20*(1+$O$4))</f>
        <v>69403.11015149999</v>
      </c>
      <c r="L20" s="33">
        <f>IF('NO LOCALITY'!L20*(1+$O$4)&gt;'Locality and Max Pay'!$D$7,'Locality and Max Pay'!$D$7,'NO LOCALITY'!L20*(1+$O$4))</f>
        <v>72311.356912500007</v>
      </c>
      <c r="M20" s="33">
        <f>IF('NO LOCALITY'!M20*(1+$O$4)&gt;'Locality and Max Pay'!$D$7,'Locality and Max Pay'!$D$7,'NO LOCALITY'!M20*(1+$O$4))</f>
        <v>76900.895869500004</v>
      </c>
      <c r="N20" s="33">
        <f>IF('NO LOCALITY'!N20*(1+$O$4)&gt;'Locality and Max Pay'!$D$7,'Locality and Max Pay'!$D$7,'NO LOCALITY'!N20*(1+$O$4))</f>
        <v>78743.757329999993</v>
      </c>
      <c r="O20" s="32">
        <f>IF('NO LOCALITY'!O20*(1+$O$4)&gt;'Locality and Max Pay'!$D$7,'Locality and Max Pay'!$D$7,'NO LOCALITY'!O20*(1+$O$4))</f>
        <v>80597.552049000005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72" t="s">
        <v>21</v>
      </c>
      <c r="E22" s="73"/>
      <c r="F22" s="73"/>
      <c r="G22" s="33">
        <f>IF('NO LOCALITY'!G22*(1+$O$4)&gt;'Locality and Max Pay'!$D$7,'Locality and Max Pay'!$D$7,'NO LOCALITY'!G22*(1+$O$4))</f>
        <v>55616.271182999997</v>
      </c>
      <c r="H22" s="33">
        <f>IF('NO LOCALITY'!H22*(1+$O$4)&gt;'Locality and Max Pay'!$D$7,'Locality and Max Pay'!$D$7,'NO LOCALITY'!H22*(1+$O$4))</f>
        <v>55616.271182999997</v>
      </c>
      <c r="I22" s="33">
        <f>IF('NO LOCALITY'!I22*(1+$O$4)&gt;'Locality and Max Pay'!$D$7,'Locality and Max Pay'!$D$7,'NO LOCALITY'!I22*(1+$O$4))</f>
        <v>55616.271182999997</v>
      </c>
      <c r="J22" s="33">
        <f>IF('NO LOCALITY'!J22*(1+$O$4)&gt;'Locality and Max Pay'!$D$7,'Locality and Max Pay'!$D$7,'NO LOCALITY'!J22*(1+$O$4))</f>
        <v>55616.271182999997</v>
      </c>
      <c r="K22" s="33">
        <f>IF('NO LOCALITY'!K22*(1+$O$4)&gt;'Locality and Max Pay'!$D$7,'Locality and Max Pay'!$D$7,'NO LOCALITY'!K22*(1+$O$4))</f>
        <v>55616.271182999997</v>
      </c>
      <c r="L22" s="33">
        <f>IF('NO LOCALITY'!L22*(1+$O$4)&gt;'Locality and Max Pay'!$D$7,'Locality and Max Pay'!$D$7,'NO LOCALITY'!L22*(1+$O$4))</f>
        <v>55616.271182999997</v>
      </c>
      <c r="M22" s="33">
        <f>IF('NO LOCALITY'!M22*(1+$O$4)&gt;'Locality and Max Pay'!$D$7,'Locality and Max Pay'!$D$7,'NO LOCALITY'!M22*(1+$O$4))</f>
        <v>55616.271182999997</v>
      </c>
      <c r="N22" s="33">
        <f>IF('NO LOCALITY'!N22*(1+$O$4)&gt;'Locality and Max Pay'!$D$7,'Locality and Max Pay'!$D$7,'NO LOCALITY'!N22*(1+$O$4))</f>
        <v>55616.271182999997</v>
      </c>
      <c r="O22" s="32">
        <f>IF('NO LOCALITY'!O22*(1+$O$4)&gt;'Locality and Max Pay'!$D$7,'Locality and Max Pay'!$D$7,'NO LOCALITY'!O22*(1+$O$4))</f>
        <v>55616.271182999997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S+XRkEeFHhY5oSmv3hCnWuQ9AgiOIrr7+5dtoNAaTK1hLmg+DNrR6vT7EpsrU5N1vT7Avngt+EZ0QXm6K2SVyA==" saltValue="pvDS69JqndEohAR1lsxA8g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IV2 A3:XFD3 B23">
    <cfRule type="cellIs" dxfId="50" priority="1" stopIfTrue="1" operator="greaterThan">
      <formula>165200</formula>
    </cfRule>
  </conditionalFormatting>
  <hyperlinks>
    <hyperlink ref="D26:F26" location="'LOCALITY INDEX'!A1" display="Return to Locality Index" xr:uid="{00000000-0004-0000-0C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3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104</v>
      </c>
      <c r="O4" s="40">
        <f>VLOOKUP(N4,'Locality and Max Pay'!A:B,2,FALSE)</f>
        <v>0.19670000000000001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97813.818243000002</v>
      </c>
      <c r="H10" s="33">
        <f>IF('NO LOCALITY'!H10*(1+$O$4)&gt;'Locality and Max Pay'!$D$7,'Locality and Max Pay'!$D$7,'NO LOCALITY'!H10*(1+$O$4))</f>
        <v>111019.96160190001</v>
      </c>
      <c r="I10" s="33">
        <f>IF('NO LOCALITY'!I10*(1+$O$4)&gt;'Locality and Max Pay'!$D$7,'Locality and Max Pay'!$D$7,'NO LOCALITY'!I10*(1+$O$4))</f>
        <v>122680.4592078</v>
      </c>
      <c r="J10" s="33">
        <f>IF('NO LOCALITY'!J10*(1+$O$4)&gt;'Locality and Max Pay'!$D$7,'Locality and Max Pay'!$D$7,'NO LOCALITY'!J10*(1+$O$4))</f>
        <v>135561.65184539999</v>
      </c>
      <c r="K10" s="33">
        <f>IF('NO LOCALITY'!K10*(1+$O$4)&gt;'Locality and Max Pay'!$D$7,'Locality and Max Pay'!$D$7,'NO LOCALITY'!K10*(1+$O$4))</f>
        <v>149798.63138760001</v>
      </c>
      <c r="L10" s="33">
        <f>IF('NO LOCALITY'!L10*(1+$O$4)&gt;'Locality and Max Pay'!$D$7,'Locality and Max Pay'!$D$7,'NO LOCALITY'!L10*(1+$O$4))</f>
        <v>165521.62153169999</v>
      </c>
      <c r="M10" s="33">
        <f>IF('NO LOCALITY'!M10*(1+$O$4)&gt;'Locality and Max Pay'!$D$7,'Locality and Max Pay'!$D$7,'NO LOCALITY'!M10*(1+$O$4))</f>
        <v>190352.96822339998</v>
      </c>
      <c r="N10" s="33">
        <f>IF('NO LOCALITY'!N10*(1+$O$4)&gt;'Locality and Max Pay'!$D$7,'Locality and Max Pay'!$D$7,'NO LOCALITY'!N10*(1+$O$4))</f>
        <v>200342.46455460001</v>
      </c>
      <c r="O10" s="32">
        <f>IF('NO LOCALITY'!O10*(1+$O$4)&gt;'Locality and Max Pay'!$D$7,'Locality and Max Pay'!$D$7,'NO LOCALITY'!O10*(1+$O$4))</f>
        <v>210362.38698329998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72456.708586499997</v>
      </c>
      <c r="H11" s="33">
        <f>IF('NO LOCALITY'!H11*(1+$O$4)&gt;'Locality and Max Pay'!$D$7,'Locality and Max Pay'!$D$7,'NO LOCALITY'!H11*(1+$O$4))</f>
        <v>82238.090410799996</v>
      </c>
      <c r="I11" s="33">
        <f>IF('NO LOCALITY'!I11*(1+$O$4)&gt;'Locality and Max Pay'!$D$7,'Locality and Max Pay'!$D$7,'NO LOCALITY'!I11*(1+$O$4))</f>
        <v>90876.668013000002</v>
      </c>
      <c r="J11" s="33">
        <f>IF('NO LOCALITY'!J11*(1+$O$4)&gt;'Locality and Max Pay'!$D$7,'Locality and Max Pay'!$D$7,'NO LOCALITY'!J11*(1+$O$4))</f>
        <v>100417.0751451</v>
      </c>
      <c r="K11" s="33">
        <f>IF('NO LOCALITY'!K11*(1+$O$4)&gt;'Locality and Max Pay'!$D$7,'Locality and Max Pay'!$D$7,'NO LOCALITY'!K11*(1+$O$4))</f>
        <v>110961.5434947</v>
      </c>
      <c r="L11" s="33">
        <f>IF('NO LOCALITY'!L11*(1+$O$4)&gt;'Locality and Max Pay'!$D$7,'Locality and Max Pay'!$D$7,'NO LOCALITY'!L11*(1+$O$4))</f>
        <v>122608.65361770001</v>
      </c>
      <c r="M11" s="33">
        <f>IF('NO LOCALITY'!M11*(1+$O$4)&gt;'Locality and Max Pay'!$D$7,'Locality and Max Pay'!$D$7,'NO LOCALITY'!M11*(1+$O$4))</f>
        <v>141003.05512229999</v>
      </c>
      <c r="N11" s="33">
        <f>IF('NO LOCALITY'!N11*(1+$O$4)&gt;'Locality and Max Pay'!$D$7,'Locality and Max Pay'!$D$7,'NO LOCALITY'!N11*(1+$O$4))</f>
        <v>148399.0309026</v>
      </c>
      <c r="O11" s="32">
        <f>IF('NO LOCALITY'!O11*(1+$O$4)&gt;'Locality and Max Pay'!$D$7,'Locality and Max Pay'!$D$7,'NO LOCALITY'!O11*(1+$O$4))</f>
        <v>155824.21573649999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72456.708586499997</v>
      </c>
      <c r="H13" s="33">
        <f>IF('NO LOCALITY'!H13*(1+$O$4)&gt;'Locality and Max Pay'!$D$7,'Locality and Max Pay'!$D$7,'NO LOCALITY'!H13*(1+$O$4))</f>
        <v>82238.090410799996</v>
      </c>
      <c r="I13" s="33">
        <f>IF('NO LOCALITY'!I13*(1+$O$4)&gt;'Locality and Max Pay'!$D$7,'Locality and Max Pay'!$D$7,'NO LOCALITY'!I13*(1+$O$4))</f>
        <v>90876.668013000002</v>
      </c>
      <c r="J13" s="33">
        <f>IF('NO LOCALITY'!J13*(1+$O$4)&gt;'Locality and Max Pay'!$D$7,'Locality and Max Pay'!$D$7,'NO LOCALITY'!J13*(1+$O$4))</f>
        <v>100417.0751451</v>
      </c>
      <c r="K13" s="33">
        <f>IF('NO LOCALITY'!K13*(1+$O$4)&gt;'Locality and Max Pay'!$D$7,'Locality and Max Pay'!$D$7,'NO LOCALITY'!K13*(1+$O$4))</f>
        <v>110961.5434947</v>
      </c>
      <c r="L13" s="33">
        <f>IF('NO LOCALITY'!L13*(1+$O$4)&gt;'Locality and Max Pay'!$D$7,'Locality and Max Pay'!$D$7,'NO LOCALITY'!L13*(1+$O$4))</f>
        <v>122608.65361770001</v>
      </c>
      <c r="M13" s="33">
        <f>IF('NO LOCALITY'!M13*(1+$O$4)&gt;'Locality and Max Pay'!$D$7,'Locality and Max Pay'!$D$7,'NO LOCALITY'!M13*(1+$O$4))</f>
        <v>141003.05512229999</v>
      </c>
      <c r="N13" s="33">
        <f>IF('NO LOCALITY'!N13*(1+$O$4)&gt;'Locality and Max Pay'!$D$7,'Locality and Max Pay'!$D$7,'NO LOCALITY'!N13*(1+$O$4))</f>
        <v>148399.0309026</v>
      </c>
      <c r="O13" s="32">
        <f>IF('NO LOCALITY'!O13*(1+$O$4)&gt;'Locality and Max Pay'!$D$7,'Locality and Max Pay'!$D$7,'NO LOCALITY'!O13*(1+$O$4))</f>
        <v>155824.21573649999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68274.945746099998</v>
      </c>
      <c r="H14" s="33">
        <f>IF('NO LOCALITY'!H14*(1+$O$4)&gt;'Locality and Max Pay'!$D$7,'Locality and Max Pay'!$D$7,'NO LOCALITY'!H14*(1+$O$4))</f>
        <v>75607.635243600002</v>
      </c>
      <c r="I14" s="33">
        <f>IF('NO LOCALITY'!I14*(1+$O$4)&gt;'Locality and Max Pay'!$D$7,'Locality and Max Pay'!$D$7,'NO LOCALITY'!I14*(1+$O$4))</f>
        <v>82087.176967199994</v>
      </c>
      <c r="J14" s="33">
        <f>IF('NO LOCALITY'!J14*(1+$O$4)&gt;'Locality and Max Pay'!$D$7,'Locality and Max Pay'!$D$7,'NO LOCALITY'!J14*(1+$O$4))</f>
        <v>89244.612143100007</v>
      </c>
      <c r="K14" s="33">
        <f>IF('NO LOCALITY'!K14*(1+$O$4)&gt;'Locality and Max Pay'!$D$7,'Locality and Max Pay'!$D$7,'NO LOCALITY'!K14*(1+$O$4))</f>
        <v>97151.746361399986</v>
      </c>
      <c r="L14" s="33">
        <f>IF('NO LOCALITY'!L14*(1+$O$4)&gt;'Locality and Max Pay'!$D$7,'Locality and Max Pay'!$D$7,'NO LOCALITY'!L14*(1+$O$4))</f>
        <v>105888.90451949999</v>
      </c>
      <c r="M14" s="33">
        <f>IF('NO LOCALITY'!M14*(1+$O$4)&gt;'Locality and Max Pay'!$D$7,'Locality and Max Pay'!$D$7,'NO LOCALITY'!M14*(1+$O$4))</f>
        <v>119679.22895039999</v>
      </c>
      <c r="N14" s="33">
        <f>IF('NO LOCALITY'!N14*(1+$O$4)&gt;'Locality and Max Pay'!$D$7,'Locality and Max Pay'!$D$7,'NO LOCALITY'!N14*(1+$O$4))</f>
        <v>125231.38322219999</v>
      </c>
      <c r="O14" s="32">
        <f>IF('NO LOCALITY'!O14*(1+$O$4)&gt;'Locality and Max Pay'!$D$7,'Locality and Max Pay'!$D$7,'NO LOCALITY'!O14*(1+$O$4))</f>
        <v>130798.14202080001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82087.176967199994</v>
      </c>
      <c r="J16" s="33">
        <f>IF('NO LOCALITY'!J16*(1+$O$4)&gt;'Locality and Max Pay'!$D$7,'Locality and Max Pay'!$D$7,'NO LOCALITY'!J16*(1+$O$4))</f>
        <v>89244.612143100007</v>
      </c>
      <c r="K16" s="33">
        <f>IF('NO LOCALITY'!K16*(1+$O$4)&gt;'Locality and Max Pay'!$D$7,'Locality and Max Pay'!$D$7,'NO LOCALITY'!K16*(1+$O$4))</f>
        <v>97151.746361399986</v>
      </c>
      <c r="L16" s="33">
        <f>IF('NO LOCALITY'!L16*(1+$O$4)&gt;'Locality and Max Pay'!$D$7,'Locality and Max Pay'!$D$7,'NO LOCALITY'!L16*(1+$O$4))</f>
        <v>105888.90451949999</v>
      </c>
      <c r="M16" s="33">
        <f>IF('NO LOCALITY'!M16*(1+$O$4)&gt;'Locality and Max Pay'!$D$7,'Locality and Max Pay'!$D$7,'NO LOCALITY'!M16*(1+$O$4))</f>
        <v>119679.22895039999</v>
      </c>
      <c r="N16" s="33">
        <f>IF('NO LOCALITY'!N16*(1+$O$4)&gt;'Locality and Max Pay'!$D$7,'Locality and Max Pay'!$D$7,'NO LOCALITY'!N16*(1+$O$4))</f>
        <v>125231.38322219999</v>
      </c>
      <c r="O16" s="32">
        <f>IF('NO LOCALITY'!O16*(1+$O$4)&gt;'Locality and Max Pay'!$D$7,'Locality and Max Pay'!$D$7,'NO LOCALITY'!O16*(1+$O$4))</f>
        <v>130798.14202080001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73295.251833600007</v>
      </c>
      <c r="J17" s="33">
        <f>IF('NO LOCALITY'!J17*(1+$O$4)&gt;'Locality and Max Pay'!$D$7,'Locality and Max Pay'!$D$7,'NO LOCALITY'!J17*(1+$O$4))</f>
        <v>78069.715053299995</v>
      </c>
      <c r="K17" s="33">
        <f>IF('NO LOCALITY'!K17*(1+$O$4)&gt;'Locality and Max Pay'!$D$7,'Locality and Max Pay'!$D$7,'NO LOCALITY'!K17*(1+$O$4))</f>
        <v>83339.515140300005</v>
      </c>
      <c r="L17" s="33">
        <f>IF('NO LOCALITY'!L17*(1+$O$4)&gt;'Locality and Max Pay'!$D$7,'Locality and Max Pay'!$D$7,'NO LOCALITY'!L17*(1+$O$4))</f>
        <v>89163.070201800001</v>
      </c>
      <c r="M17" s="33">
        <f>IF('NO LOCALITY'!M17*(1+$O$4)&gt;'Locality and Max Pay'!$D$7,'Locality and Max Pay'!$D$7,'NO LOCALITY'!M17*(1+$O$4))</f>
        <v>98359.053910199989</v>
      </c>
      <c r="N17" s="33">
        <f>IF('NO LOCALITY'!N17*(1+$O$4)&gt;'Locality and Max Pay'!$D$7,'Locality and Max Pay'!$D$7,'NO LOCALITY'!N17*(1+$O$4))</f>
        <v>102061.301454</v>
      </c>
      <c r="O17" s="32">
        <f>IF('NO LOCALITY'!O17*(1+$O$4)&gt;'Locality and Max Pay'!$D$7,'Locality and Max Pay'!$D$7,'NO LOCALITY'!O17*(1+$O$4))</f>
        <v>105775.71943679999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78069.715053299995</v>
      </c>
      <c r="K19" s="35">
        <f>IF('NO LOCALITY'!K19*(1+$O$4)&gt;'Locality and Max Pay'!$D$7,'Locality and Max Pay'!$D$7,'NO LOCALITY'!K19*(1+$O$4))</f>
        <v>83339.515140300005</v>
      </c>
      <c r="L19" s="33">
        <f>IF('NO LOCALITY'!L19*(1+$O$4)&gt;'Locality and Max Pay'!$D$7,'Locality and Max Pay'!$D$7,'NO LOCALITY'!L19*(1+$O$4))</f>
        <v>89163.070201800001</v>
      </c>
      <c r="M19" s="33">
        <f>IF('NO LOCALITY'!M19*(1+$O$4)&gt;'Locality and Max Pay'!$D$7,'Locality and Max Pay'!$D$7,'NO LOCALITY'!M19*(1+$O$4))</f>
        <v>98359.053910199989</v>
      </c>
      <c r="N19" s="33">
        <f>IF('NO LOCALITY'!N19*(1+$O$4)&gt;'Locality and Max Pay'!$D$7,'Locality and Max Pay'!$D$7,'NO LOCALITY'!N19*(1+$O$4))</f>
        <v>102061.301454</v>
      </c>
      <c r="O19" s="32">
        <f>IF('NO LOCALITY'!O19*(1+$O$4)&gt;'Locality and Max Pay'!$D$7,'Locality and Max Pay'!$D$7,'NO LOCALITY'!O19*(1+$O$4))</f>
        <v>105775.71943679999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66893.600919599994</v>
      </c>
      <c r="K20" s="35">
        <f>IF('NO LOCALITY'!K20*(1+$O$4)&gt;'Locality and Max Pay'!$D$7,'Locality and Max Pay'!$D$7,'NO LOCALITY'!K20*(1+$O$4))</f>
        <v>69530.935050899992</v>
      </c>
      <c r="L20" s="33">
        <f>IF('NO LOCALITY'!L20*(1+$O$4)&gt;'Locality and Max Pay'!$D$7,'Locality and Max Pay'!$D$7,'NO LOCALITY'!L20*(1+$O$4))</f>
        <v>72444.538147500003</v>
      </c>
      <c r="M20" s="33">
        <f>IF('NO LOCALITY'!M20*(1+$O$4)&gt;'Locality and Max Pay'!$D$7,'Locality and Max Pay'!$D$7,'NO LOCALITY'!M20*(1+$O$4))</f>
        <v>77042.530001699997</v>
      </c>
      <c r="N20" s="33">
        <f>IF('NO LOCALITY'!N20*(1+$O$4)&gt;'Locality and Max Pay'!$D$7,'Locality and Max Pay'!$D$7,'NO LOCALITY'!N20*(1+$O$4))</f>
        <v>78888.785597999988</v>
      </c>
      <c r="O20" s="32">
        <f>IF('NO LOCALITY'!O20*(1+$O$4)&gt;'Locality and Max Pay'!$D$7,'Locality and Max Pay'!$D$7,'NO LOCALITY'!O20*(1+$O$4))</f>
        <v>80745.994589399997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55718.703829799997</v>
      </c>
      <c r="H22" s="33">
        <f>IF('NO LOCALITY'!H22*(1+$O$4)&gt;'Locality and Max Pay'!$D$7,'Locality and Max Pay'!$D$7,'NO LOCALITY'!H22*(1+$O$4))</f>
        <v>55718.703829799997</v>
      </c>
      <c r="I22" s="33">
        <f>IF('NO LOCALITY'!I22*(1+$O$4)&gt;'Locality and Max Pay'!$D$7,'Locality and Max Pay'!$D$7,'NO LOCALITY'!I22*(1+$O$4))</f>
        <v>55718.703829799997</v>
      </c>
      <c r="J22" s="33">
        <f>IF('NO LOCALITY'!J22*(1+$O$4)&gt;'Locality and Max Pay'!$D$7,'Locality and Max Pay'!$D$7,'NO LOCALITY'!J22*(1+$O$4))</f>
        <v>55718.703829799997</v>
      </c>
      <c r="K22" s="33">
        <f>IF('NO LOCALITY'!K22*(1+$O$4)&gt;'Locality and Max Pay'!$D$7,'Locality and Max Pay'!$D$7,'NO LOCALITY'!K22*(1+$O$4))</f>
        <v>55718.703829799997</v>
      </c>
      <c r="L22" s="33">
        <f>IF('NO LOCALITY'!L22*(1+$O$4)&gt;'Locality and Max Pay'!$D$7,'Locality and Max Pay'!$D$7,'NO LOCALITY'!L22*(1+$O$4))</f>
        <v>55718.703829799997</v>
      </c>
      <c r="M22" s="33">
        <f>IF('NO LOCALITY'!M22*(1+$O$4)&gt;'Locality and Max Pay'!$D$7,'Locality and Max Pay'!$D$7,'NO LOCALITY'!M22*(1+$O$4))</f>
        <v>55718.703829799997</v>
      </c>
      <c r="N22" s="33">
        <f>IF('NO LOCALITY'!N22*(1+$O$4)&gt;'Locality and Max Pay'!$D$7,'Locality and Max Pay'!$D$7,'NO LOCALITY'!N22*(1+$O$4))</f>
        <v>55718.703829799997</v>
      </c>
      <c r="O22" s="32">
        <f>IF('NO LOCALITY'!O22*(1+$O$4)&gt;'Locality and Max Pay'!$D$7,'Locality and Max Pay'!$D$7,'NO LOCALITY'!O22*(1+$O$4))</f>
        <v>55718.703829799997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qdvK15eNo+cyULp9+5I54kMiVcYXOq1GWbI6oJyJKjsZMPVIKeZYR/SEAqilHnowXQzhf0BEMjPKabnUGitEqw==" saltValue="lQrGZPRqx/WUN4HgWV6FAA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49" priority="1" stopIfTrue="1" operator="greaterThan">
      <formula>165200</formula>
    </cfRule>
  </conditionalFormatting>
  <hyperlinks>
    <hyperlink ref="D26:F26" location="'LOCALITY INDEX'!A1" display="Return to Locality Index" xr:uid="{00000000-0004-0000-0D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4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 t="s">
        <v>28</v>
      </c>
      <c r="O4" s="40">
        <f>VLOOKUP(N4,'Locality and Max Pay'!A:B,2,FALSE)</f>
        <v>0.30859999999999999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106960.10909399998</v>
      </c>
      <c r="H10" s="33">
        <f>IF('NO LOCALITY'!H10*(1+$O$4)&gt;'Locality and Max Pay'!$D$7,'Locality and Max Pay'!$D$7,'NO LOCALITY'!H10*(1+$O$4))</f>
        <v>121401.1212102</v>
      </c>
      <c r="I10" s="33">
        <f>IF('NO LOCALITY'!I10*(1+$O$4)&gt;'Locality and Max Pay'!$D$7,'Locality and Max Pay'!$D$7,'NO LOCALITY'!I10*(1+$O$4))</f>
        <v>134151.95865239998</v>
      </c>
      <c r="J10" s="33">
        <f>IF('NO LOCALITY'!J10*(1+$O$4)&gt;'Locality and Max Pay'!$D$7,'Locality and Max Pay'!$D$7,'NO LOCALITY'!J10*(1+$O$4))</f>
        <v>148237.63483319999</v>
      </c>
      <c r="K10" s="33">
        <f>IF('NO LOCALITY'!K10*(1+$O$4)&gt;'Locality and Max Pay'!$D$7,'Locality and Max Pay'!$D$7,'NO LOCALITY'!K10*(1+$O$4))</f>
        <v>163805.87368079997</v>
      </c>
      <c r="L10" s="33">
        <f>IF('NO LOCALITY'!L10*(1+$O$4)&gt;'Locality and Max Pay'!$D$7,'Locality and Max Pay'!$D$7,'NO LOCALITY'!L10*(1+$O$4))</f>
        <v>180999.07573859996</v>
      </c>
      <c r="M10" s="33">
        <f>IF('NO LOCALITY'!M10*(1+$O$4)&gt;'Locality and Max Pay'!$D$7,'Locality and Max Pay'!$D$7,'NO LOCALITY'!M10*(1+$O$4))</f>
        <v>208152.33075719996</v>
      </c>
      <c r="N10" s="33">
        <f>IF('NO LOCALITY'!N10*(1+$O$4)&gt;'Locality and Max Pay'!$D$7,'Locality and Max Pay'!$D$7,'NO LOCALITY'!N10*(1+$O$4))</f>
        <v>219075.9163668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79231.928516999993</v>
      </c>
      <c r="H11" s="33">
        <f>IF('NO LOCALITY'!H11*(1+$O$4)&gt;'Locality and Max Pay'!$D$7,'Locality and Max Pay'!$D$7,'NO LOCALITY'!H11*(1+$O$4))</f>
        <v>89927.939426399986</v>
      </c>
      <c r="I11" s="33">
        <f>IF('NO LOCALITY'!I11*(1+$O$4)&gt;'Locality and Max Pay'!$D$7,'Locality and Max Pay'!$D$7,'NO LOCALITY'!I11*(1+$O$4))</f>
        <v>99374.285753999997</v>
      </c>
      <c r="J11" s="33">
        <f>IF('NO LOCALITY'!J11*(1+$O$4)&gt;'Locality and Max Pay'!$D$7,'Locality and Max Pay'!$D$7,'NO LOCALITY'!J11*(1+$O$4))</f>
        <v>109806.78911579998</v>
      </c>
      <c r="K11" s="33">
        <f>IF('NO LOCALITY'!K11*(1+$O$4)&gt;'Locality and Max Pay'!$D$7,'Locality and Max Pay'!$D$7,'NO LOCALITY'!K11*(1+$O$4))</f>
        <v>121337.24059259999</v>
      </c>
      <c r="L11" s="33">
        <f>IF('NO LOCALITY'!L11*(1+$O$4)&gt;'Locality and Max Pay'!$D$7,'Locality and Max Pay'!$D$7,'NO LOCALITY'!L11*(1+$O$4))</f>
        <v>134073.4387266</v>
      </c>
      <c r="M11" s="33">
        <f>IF('NO LOCALITY'!M11*(1+$O$4)&gt;'Locality and Max Pay'!$D$7,'Locality and Max Pay'!$D$7,'NO LOCALITY'!M11*(1+$O$4))</f>
        <v>154187.84819339999</v>
      </c>
      <c r="N11" s="33">
        <f>IF('NO LOCALITY'!N11*(1+$O$4)&gt;'Locality and Max Pay'!$D$7,'Locality and Max Pay'!$D$7,'NO LOCALITY'!N11*(1+$O$4))</f>
        <v>162275.40055079997</v>
      </c>
      <c r="O11" s="32">
        <f>IF('NO LOCALITY'!O11*(1+$O$4)&gt;'Locality and Max Pay'!$D$7,'Locality and Max Pay'!$D$7,'NO LOCALITY'!O11*(1+$O$4))</f>
        <v>170394.89321699998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79231.928516999993</v>
      </c>
      <c r="H13" s="33">
        <f>IF('NO LOCALITY'!H13*(1+$O$4)&gt;'Locality and Max Pay'!$D$7,'Locality and Max Pay'!$D$7,'NO LOCALITY'!H13*(1+$O$4))</f>
        <v>89927.939426399986</v>
      </c>
      <c r="I13" s="33">
        <f>IF('NO LOCALITY'!I13*(1+$O$4)&gt;'Locality and Max Pay'!$D$7,'Locality and Max Pay'!$D$7,'NO LOCALITY'!I13*(1+$O$4))</f>
        <v>99374.285753999997</v>
      </c>
      <c r="J13" s="33">
        <f>IF('NO LOCALITY'!J13*(1+$O$4)&gt;'Locality and Max Pay'!$D$7,'Locality and Max Pay'!$D$7,'NO LOCALITY'!J13*(1+$O$4))</f>
        <v>109806.78911579998</v>
      </c>
      <c r="K13" s="33">
        <f>IF('NO LOCALITY'!K13*(1+$O$4)&gt;'Locality and Max Pay'!$D$7,'Locality and Max Pay'!$D$7,'NO LOCALITY'!K13*(1+$O$4))</f>
        <v>121337.24059259999</v>
      </c>
      <c r="L13" s="33">
        <f>IF('NO LOCALITY'!L13*(1+$O$4)&gt;'Locality and Max Pay'!$D$7,'Locality and Max Pay'!$D$7,'NO LOCALITY'!L13*(1+$O$4))</f>
        <v>134073.4387266</v>
      </c>
      <c r="M13" s="33">
        <f>IF('NO LOCALITY'!M13*(1+$O$4)&gt;'Locality and Max Pay'!$D$7,'Locality and Max Pay'!$D$7,'NO LOCALITY'!M13*(1+$O$4))</f>
        <v>154187.84819339999</v>
      </c>
      <c r="N13" s="33">
        <f>IF('NO LOCALITY'!N13*(1+$O$4)&gt;'Locality and Max Pay'!$D$7,'Locality and Max Pay'!$D$7,'NO LOCALITY'!N13*(1+$O$4))</f>
        <v>162275.40055079997</v>
      </c>
      <c r="O13" s="32">
        <f>IF('NO LOCALITY'!O13*(1+$O$4)&gt;'Locality and Max Pay'!$D$7,'Locality and Max Pay'!$D$7,'NO LOCALITY'!O13*(1+$O$4))</f>
        <v>170394.89321699998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74659.140973799993</v>
      </c>
      <c r="H14" s="33">
        <f>IF('NO LOCALITY'!H14*(1+$O$4)&gt;'Locality and Max Pay'!$D$7,'Locality and Max Pay'!$D$7,'NO LOCALITY'!H14*(1+$O$4))</f>
        <v>82677.489328799988</v>
      </c>
      <c r="I14" s="33">
        <f>IF('NO LOCALITY'!I14*(1+$O$4)&gt;'Locality and Max Pay'!$D$7,'Locality and Max Pay'!$D$7,'NO LOCALITY'!I14*(1+$O$4))</f>
        <v>89762.914497599995</v>
      </c>
      <c r="J14" s="33">
        <f>IF('NO LOCALITY'!J14*(1+$O$4)&gt;'Locality and Max Pay'!$D$7,'Locality and Max Pay'!$D$7,'NO LOCALITY'!J14*(1+$O$4))</f>
        <v>97589.620999799983</v>
      </c>
      <c r="K14" s="33">
        <f>IF('NO LOCALITY'!K14*(1+$O$4)&gt;'Locality and Max Pay'!$D$7,'Locality and Max Pay'!$D$7,'NO LOCALITY'!K14*(1+$O$4))</f>
        <v>106236.12876119999</v>
      </c>
      <c r="L14" s="33">
        <f>IF('NO LOCALITY'!L14*(1+$O$4)&gt;'Locality and Max Pay'!$D$7,'Locality and Max Pay'!$D$7,'NO LOCALITY'!L14*(1+$O$4))</f>
        <v>115790.27363099999</v>
      </c>
      <c r="M14" s="33">
        <f>IF('NO LOCALITY'!M14*(1+$O$4)&gt;'Locality and Max Pay'!$D$7,'Locality and Max Pay'!$D$7,'NO LOCALITY'!M14*(1+$O$4))</f>
        <v>130870.09192319997</v>
      </c>
      <c r="N14" s="33">
        <f>IF('NO LOCALITY'!N14*(1+$O$4)&gt;'Locality and Max Pay'!$D$7,'Locality and Max Pay'!$D$7,'NO LOCALITY'!N14*(1+$O$4))</f>
        <v>136941.41228759999</v>
      </c>
      <c r="O14" s="32">
        <f>IF('NO LOCALITY'!O14*(1+$O$4)&gt;'Locality and Max Pay'!$D$7,'Locality and Max Pay'!$D$7,'NO LOCALITY'!O14*(1+$O$4))</f>
        <v>143028.70280639999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89762.914497599995</v>
      </c>
      <c r="J16" s="33">
        <f>IF('NO LOCALITY'!J16*(1+$O$4)&gt;'Locality and Max Pay'!$D$7,'Locality and Max Pay'!$D$7,'NO LOCALITY'!J16*(1+$O$4))</f>
        <v>97589.620999799983</v>
      </c>
      <c r="K16" s="33">
        <f>IF('NO LOCALITY'!K16*(1+$O$4)&gt;'Locality and Max Pay'!$D$7,'Locality and Max Pay'!$D$7,'NO LOCALITY'!K16*(1+$O$4))</f>
        <v>106236.12876119999</v>
      </c>
      <c r="L16" s="33">
        <f>IF('NO LOCALITY'!L16*(1+$O$4)&gt;'Locality and Max Pay'!$D$7,'Locality and Max Pay'!$D$7,'NO LOCALITY'!L16*(1+$O$4))</f>
        <v>115790.27363099999</v>
      </c>
      <c r="M16" s="33">
        <f>IF('NO LOCALITY'!M16*(1+$O$4)&gt;'Locality and Max Pay'!$D$7,'Locality and Max Pay'!$D$7,'NO LOCALITY'!M16*(1+$O$4))</f>
        <v>130870.09192319997</v>
      </c>
      <c r="N16" s="33">
        <f>IF('NO LOCALITY'!N16*(1+$O$4)&gt;'Locality and Max Pay'!$D$7,'Locality and Max Pay'!$D$7,'NO LOCALITY'!N16*(1+$O$4))</f>
        <v>136941.41228759999</v>
      </c>
      <c r="O16" s="32">
        <f>IF('NO LOCALITY'!O16*(1+$O$4)&gt;'Locality and Max Pay'!$D$7,'Locality and Max Pay'!$D$7,'NO LOCALITY'!O16*(1+$O$4))</f>
        <v>143028.70280639999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80148.881548799996</v>
      </c>
      <c r="J17" s="33">
        <f>IF('NO LOCALITY'!J17*(1+$O$4)&gt;'Locality and Max Pay'!$D$7,'Locality and Max Pay'!$D$7,'NO LOCALITY'!J17*(1+$O$4))</f>
        <v>85369.7911914</v>
      </c>
      <c r="K17" s="33">
        <f>IF('NO LOCALITY'!K17*(1+$O$4)&gt;'Locality and Max Pay'!$D$7,'Locality and Max Pay'!$D$7,'NO LOCALITY'!K17*(1+$O$4))</f>
        <v>91132.355237399999</v>
      </c>
      <c r="L17" s="33">
        <f>IF('NO LOCALITY'!L17*(1+$O$4)&gt;'Locality and Max Pay'!$D$7,'Locality and Max Pay'!$D$7,'NO LOCALITY'!L17*(1+$O$4))</f>
        <v>97500.454304400002</v>
      </c>
      <c r="M17" s="33">
        <f>IF('NO LOCALITY'!M17*(1+$O$4)&gt;'Locality and Max Pay'!$D$7,'Locality and Max Pay'!$D$7,'NO LOCALITY'!M17*(1+$O$4))</f>
        <v>107556.32819159998</v>
      </c>
      <c r="N17" s="33">
        <f>IF('NO LOCALITY'!N17*(1+$O$4)&gt;'Locality and Max Pay'!$D$7,'Locality and Max Pay'!$D$7,'NO LOCALITY'!N17*(1+$O$4))</f>
        <v>111604.762332</v>
      </c>
      <c r="O17" s="32">
        <f>IF('NO LOCALITY'!O17*(1+$O$4)&gt;'Locality and Max Pay'!$D$7,'Locality and Max Pay'!$D$7,'NO LOCALITY'!O17*(1+$O$4))</f>
        <v>115666.50493439999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85369.7911914</v>
      </c>
      <c r="K19" s="35">
        <f>IF('NO LOCALITY'!K19*(1+$O$4)&gt;'Locality and Max Pay'!$D$7,'Locality and Max Pay'!$D$7,'NO LOCALITY'!K19*(1+$O$4))</f>
        <v>91132.355237399999</v>
      </c>
      <c r="L19" s="33">
        <f>IF('NO LOCALITY'!L19*(1+$O$4)&gt;'Locality and Max Pay'!$D$7,'Locality and Max Pay'!$D$7,'NO LOCALITY'!L19*(1+$O$4))</f>
        <v>97500.454304400002</v>
      </c>
      <c r="M19" s="33">
        <f>IF('NO LOCALITY'!M19*(1+$O$4)&gt;'Locality and Max Pay'!$D$7,'Locality and Max Pay'!$D$7,'NO LOCALITY'!M19*(1+$O$4))</f>
        <v>107556.32819159998</v>
      </c>
      <c r="N19" s="33">
        <f>IF('NO LOCALITY'!N19*(1+$O$4)&gt;'Locality and Max Pay'!$D$7,'Locality and Max Pay'!$D$7,'NO LOCALITY'!N19*(1+$O$4))</f>
        <v>111604.762332</v>
      </c>
      <c r="O19" s="32">
        <f>IF('NO LOCALITY'!O19*(1+$O$4)&gt;'Locality and Max Pay'!$D$7,'Locality and Max Pay'!$D$7,'NO LOCALITY'!O19*(1+$O$4))</f>
        <v>115666.50493439999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73148.630536799988</v>
      </c>
      <c r="K20" s="35">
        <f>IF('NO LOCALITY'!K20*(1+$O$4)&gt;'Locality and Max Pay'!$D$7,'Locality and Max Pay'!$D$7,'NO LOCALITY'!K20*(1+$O$4))</f>
        <v>76032.574252199993</v>
      </c>
      <c r="L20" s="33">
        <f>IF('NO LOCALITY'!L20*(1+$O$4)&gt;'Locality and Max Pay'!$D$7,'Locality and Max Pay'!$D$7,'NO LOCALITY'!L20*(1+$O$4))</f>
        <v>79218.620054999992</v>
      </c>
      <c r="M20" s="33">
        <f>IF('NO LOCALITY'!M20*(1+$O$4)&gt;'Locality and Max Pay'!$D$7,'Locality and Max Pay'!$D$7,'NO LOCALITY'!M20*(1+$O$4))</f>
        <v>84246.55699859999</v>
      </c>
      <c r="N20" s="33">
        <f>IF('NO LOCALITY'!N20*(1+$O$4)&gt;'Locality and Max Pay'!$D$7,'Locality and Max Pay'!$D$7,'NO LOCALITY'!N20*(1+$O$4))</f>
        <v>86265.450683999981</v>
      </c>
      <c r="O20" s="32">
        <f>IF('NO LOCALITY'!O20*(1+$O$4)&gt;'Locality and Max Pay'!$D$7,'Locality and Max Pay'!$D$7,'NO LOCALITY'!O20*(1+$O$4))</f>
        <v>88296.321985199989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60928.80072839999</v>
      </c>
      <c r="H22" s="33">
        <f>IF('NO LOCALITY'!H22*(1+$O$4)&gt;'Locality and Max Pay'!$D$7,'Locality and Max Pay'!$D$7,'NO LOCALITY'!H22*(1+$O$4))</f>
        <v>60928.80072839999</v>
      </c>
      <c r="I22" s="33">
        <f>IF('NO LOCALITY'!I22*(1+$O$4)&gt;'Locality and Max Pay'!$D$7,'Locality and Max Pay'!$D$7,'NO LOCALITY'!I22*(1+$O$4))</f>
        <v>60928.80072839999</v>
      </c>
      <c r="J22" s="33">
        <f>IF('NO LOCALITY'!J22*(1+$O$4)&gt;'Locality and Max Pay'!$D$7,'Locality and Max Pay'!$D$7,'NO LOCALITY'!J22*(1+$O$4))</f>
        <v>60928.80072839999</v>
      </c>
      <c r="K22" s="33">
        <f>IF('NO LOCALITY'!K22*(1+$O$4)&gt;'Locality and Max Pay'!$D$7,'Locality and Max Pay'!$D$7,'NO LOCALITY'!K22*(1+$O$4))</f>
        <v>60928.80072839999</v>
      </c>
      <c r="L22" s="33">
        <f>IF('NO LOCALITY'!L22*(1+$O$4)&gt;'Locality and Max Pay'!$D$7,'Locality and Max Pay'!$D$7,'NO LOCALITY'!L22*(1+$O$4))</f>
        <v>60928.80072839999</v>
      </c>
      <c r="M22" s="33">
        <f>IF('NO LOCALITY'!M22*(1+$O$4)&gt;'Locality and Max Pay'!$D$7,'Locality and Max Pay'!$D$7,'NO LOCALITY'!M22*(1+$O$4))</f>
        <v>60928.80072839999</v>
      </c>
      <c r="N22" s="33">
        <f>IF('NO LOCALITY'!N22*(1+$O$4)&gt;'Locality and Max Pay'!$D$7,'Locality and Max Pay'!$D$7,'NO LOCALITY'!N22*(1+$O$4))</f>
        <v>60928.80072839999</v>
      </c>
      <c r="O22" s="32">
        <f>IF('NO LOCALITY'!O22*(1+$O$4)&gt;'Locality and Max Pay'!$D$7,'Locality and Max Pay'!$D$7,'NO LOCALITY'!O22*(1+$O$4))</f>
        <v>60928.80072839999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XduQuvz2FZkkPpij0VVublAxHRvmFqhZJHvQiY12Ccb5uWXxw3XSPdQP6RTbMKgGXpZXKk/mYFSLHOJfRjBm6g==" saltValue="FJ/3CZ9Lk/4RsaZY2n9SlQ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48" priority="1" stopIfTrue="1" operator="greaterThan">
      <formula>165200</formula>
    </cfRule>
  </conditionalFormatting>
  <hyperlinks>
    <hyperlink ref="D26:F26" location="'LOCALITY INDEX'!A1" display="Return to Locality Index" xr:uid="{00000000-0004-0000-0E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15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52</v>
      </c>
      <c r="O4" s="40">
        <f>VLOOKUP(N4,'Locality and Max Pay'!A:B,2,FALSE)</f>
        <v>0.21929999999999999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99661.058397000001</v>
      </c>
      <c r="H10" s="33">
        <f>IF('NO LOCALITY'!H10*(1+$O$4)&gt;'Locality and Max Pay'!$D$7,'Locality and Max Pay'!$D$7,'NO LOCALITY'!H10*(1+$O$4))</f>
        <v>113116.60331010001</v>
      </c>
      <c r="I10" s="33">
        <f>IF('NO LOCALITY'!I10*(1+$O$4)&gt;'Locality and Max Pay'!$D$7,'Locality and Max Pay'!$D$7,'NO LOCALITY'!I10*(1+$O$4))</f>
        <v>124997.3125362</v>
      </c>
      <c r="J10" s="33">
        <f>IF('NO LOCALITY'!J10*(1+$O$4)&gt;'Locality and Max Pay'!$D$7,'Locality and Max Pay'!$D$7,'NO LOCALITY'!J10*(1+$O$4))</f>
        <v>138121.76994659999</v>
      </c>
      <c r="K10" s="33">
        <f>IF('NO LOCALITY'!K10*(1+$O$4)&gt;'Locality and Max Pay'!$D$7,'Locality and Max Pay'!$D$7,'NO LOCALITY'!K10*(1+$O$4))</f>
        <v>152627.61866039998</v>
      </c>
      <c r="L10" s="33">
        <f>IF('NO LOCALITY'!L10*(1+$O$4)&gt;'Locality and Max Pay'!$D$7,'Locality and Max Pay'!$D$7,'NO LOCALITY'!L10*(1+$O$4))</f>
        <v>168647.54168429997</v>
      </c>
      <c r="M10" s="33">
        <f>IF('NO LOCALITY'!M10*(1+$O$4)&gt;'Locality and Max Pay'!$D$7,'Locality and Max Pay'!$D$7,'NO LOCALITY'!M10*(1+$O$4))</f>
        <v>193947.83500859997</v>
      </c>
      <c r="N10" s="33">
        <f>IF('NO LOCALITY'!N10*(1+$O$4)&gt;'Locality and Max Pay'!$D$7,'Locality and Max Pay'!$D$7,'NO LOCALITY'!N10*(1+$O$4))</f>
        <v>204125.98565340001</v>
      </c>
      <c r="O10" s="32">
        <f>IF('NO LOCALITY'!O10*(1+$O$4)&gt;'Locality and Max Pay'!$D$7,'Locality and Max Pay'!$D$7,'NO LOCALITY'!O10*(1+$O$4))</f>
        <v>214335.13700069999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73825.072933499992</v>
      </c>
      <c r="H11" s="33">
        <f>IF('NO LOCALITY'!H11*(1+$O$4)&gt;'Locality and Max Pay'!$D$7,'Locality and Max Pay'!$D$7,'NO LOCALITY'!H11*(1+$O$4))</f>
        <v>83791.178773199994</v>
      </c>
      <c r="I11" s="33">
        <f>IF('NO LOCALITY'!I11*(1+$O$4)&gt;'Locality and Max Pay'!$D$7,'Locality and Max Pay'!$D$7,'NO LOCALITY'!I11*(1+$O$4))</f>
        <v>92592.898226999998</v>
      </c>
      <c r="J11" s="33">
        <f>IF('NO LOCALITY'!J11*(1+$O$4)&gt;'Locality and Max Pay'!$D$7,'Locality and Max Pay'!$D$7,'NO LOCALITY'!J11*(1+$O$4))</f>
        <v>102313.47850289999</v>
      </c>
      <c r="K11" s="33">
        <f>IF('NO LOCALITY'!K11*(1+$O$4)&gt;'Locality and Max Pay'!$D$7,'Locality and Max Pay'!$D$7,'NO LOCALITY'!K11*(1+$O$4))</f>
        <v>113057.08196129999</v>
      </c>
      <c r="L11" s="33">
        <f>IF('NO LOCALITY'!L11*(1+$O$4)&gt;'Locality and Max Pay'!$D$7,'Locality and Max Pay'!$D$7,'NO LOCALITY'!L11*(1+$O$4))</f>
        <v>124924.1508783</v>
      </c>
      <c r="M11" s="33">
        <f>IF('NO LOCALITY'!M11*(1+$O$4)&gt;'Locality and Max Pay'!$D$7,'Locality and Max Pay'!$D$7,'NO LOCALITY'!M11*(1+$O$4))</f>
        <v>143665.9355817</v>
      </c>
      <c r="N11" s="33">
        <f>IF('NO LOCALITY'!N11*(1+$O$4)&gt;'Locality and Max Pay'!$D$7,'Locality and Max Pay'!$D$7,'NO LOCALITY'!N11*(1+$O$4))</f>
        <v>151201.58634539999</v>
      </c>
      <c r="O11" s="32">
        <f>IF('NO LOCALITY'!O11*(1+$O$4)&gt;'Locality and Max Pay'!$D$7,'Locality and Max Pay'!$D$7,'NO LOCALITY'!O11*(1+$O$4))</f>
        <v>158766.9977835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73825.072933499992</v>
      </c>
      <c r="H13" s="33">
        <f>IF('NO LOCALITY'!H13*(1+$O$4)&gt;'Locality and Max Pay'!$D$7,'Locality and Max Pay'!$D$7,'NO LOCALITY'!H13*(1+$O$4))</f>
        <v>83791.178773199994</v>
      </c>
      <c r="I13" s="33">
        <f>IF('NO LOCALITY'!I13*(1+$O$4)&gt;'Locality and Max Pay'!$D$7,'Locality and Max Pay'!$D$7,'NO LOCALITY'!I13*(1+$O$4))</f>
        <v>92592.898226999998</v>
      </c>
      <c r="J13" s="33">
        <f>IF('NO LOCALITY'!J13*(1+$O$4)&gt;'Locality and Max Pay'!$D$7,'Locality and Max Pay'!$D$7,'NO LOCALITY'!J13*(1+$O$4))</f>
        <v>102313.47850289999</v>
      </c>
      <c r="K13" s="33">
        <f>IF('NO LOCALITY'!K13*(1+$O$4)&gt;'Locality and Max Pay'!$D$7,'Locality and Max Pay'!$D$7,'NO LOCALITY'!K13*(1+$O$4))</f>
        <v>113057.08196129999</v>
      </c>
      <c r="L13" s="33">
        <f>IF('NO LOCALITY'!L13*(1+$O$4)&gt;'Locality and Max Pay'!$D$7,'Locality and Max Pay'!$D$7,'NO LOCALITY'!L13*(1+$O$4))</f>
        <v>124924.1508783</v>
      </c>
      <c r="M13" s="33">
        <f>IF('NO LOCALITY'!M13*(1+$O$4)&gt;'Locality and Max Pay'!$D$7,'Locality and Max Pay'!$D$7,'NO LOCALITY'!M13*(1+$O$4))</f>
        <v>143665.9355817</v>
      </c>
      <c r="N13" s="33">
        <f>IF('NO LOCALITY'!N13*(1+$O$4)&gt;'Locality and Max Pay'!$D$7,'Locality and Max Pay'!$D$7,'NO LOCALITY'!N13*(1+$O$4))</f>
        <v>151201.58634539999</v>
      </c>
      <c r="O13" s="32">
        <f>IF('NO LOCALITY'!O13*(1+$O$4)&gt;'Locality and Max Pay'!$D$7,'Locality and Max Pay'!$D$7,'NO LOCALITY'!O13*(1+$O$4))</f>
        <v>158766.9977835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69564.336381899993</v>
      </c>
      <c r="H14" s="33">
        <f>IF('NO LOCALITY'!H14*(1+$O$4)&gt;'Locality and Max Pay'!$D$7,'Locality and Max Pay'!$D$7,'NO LOCALITY'!H14*(1+$O$4))</f>
        <v>77035.505684399992</v>
      </c>
      <c r="I14" s="33">
        <f>IF('NO LOCALITY'!I14*(1+$O$4)&gt;'Locality and Max Pay'!$D$7,'Locality and Max Pay'!$D$7,'NO LOCALITY'!I14*(1+$O$4))</f>
        <v>83637.415288799995</v>
      </c>
      <c r="J14" s="33">
        <f>IF('NO LOCALITY'!J14*(1+$O$4)&gt;'Locality and Max Pay'!$D$7,'Locality and Max Pay'!$D$7,'NO LOCALITY'!J14*(1+$O$4))</f>
        <v>90930.020544899991</v>
      </c>
      <c r="K14" s="33">
        <f>IF('NO LOCALITY'!K14*(1+$O$4)&gt;'Locality and Max Pay'!$D$7,'Locality and Max Pay'!$D$7,'NO LOCALITY'!K14*(1+$O$4))</f>
        <v>98986.483110599991</v>
      </c>
      <c r="L14" s="33">
        <f>IF('NO LOCALITY'!L14*(1+$O$4)&gt;'Locality and Max Pay'!$D$7,'Locality and Max Pay'!$D$7,'NO LOCALITY'!L14*(1+$O$4))</f>
        <v>107888.6448405</v>
      </c>
      <c r="M14" s="33">
        <f>IF('NO LOCALITY'!M14*(1+$O$4)&gt;'Locality and Max Pay'!$D$7,'Locality and Max Pay'!$D$7,'NO LOCALITY'!M14*(1+$O$4))</f>
        <v>121939.40324159998</v>
      </c>
      <c r="N14" s="33">
        <f>IF('NO LOCALITY'!N14*(1+$O$4)&gt;'Locality and Max Pay'!$D$7,'Locality and Max Pay'!$D$7,'NO LOCALITY'!N14*(1+$O$4))</f>
        <v>127596.41143379999</v>
      </c>
      <c r="O14" s="32">
        <f>IF('NO LOCALITY'!O14*(1+$O$4)&gt;'Locality and Max Pay'!$D$7,'Locality and Max Pay'!$D$7,'NO LOCALITY'!O14*(1+$O$4))</f>
        <v>133268.2999632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83637.415288799995</v>
      </c>
      <c r="J16" s="33">
        <f>IF('NO LOCALITY'!J16*(1+$O$4)&gt;'Locality and Max Pay'!$D$7,'Locality and Max Pay'!$D$7,'NO LOCALITY'!J16*(1+$O$4))</f>
        <v>90930.020544899991</v>
      </c>
      <c r="K16" s="33">
        <f>IF('NO LOCALITY'!K16*(1+$O$4)&gt;'Locality and Max Pay'!$D$7,'Locality and Max Pay'!$D$7,'NO LOCALITY'!K16*(1+$O$4))</f>
        <v>98986.483110599991</v>
      </c>
      <c r="L16" s="33">
        <f>IF('NO LOCALITY'!L16*(1+$O$4)&gt;'Locality and Max Pay'!$D$7,'Locality and Max Pay'!$D$7,'NO LOCALITY'!L16*(1+$O$4))</f>
        <v>107888.6448405</v>
      </c>
      <c r="M16" s="33">
        <f>IF('NO LOCALITY'!M16*(1+$O$4)&gt;'Locality and Max Pay'!$D$7,'Locality and Max Pay'!$D$7,'NO LOCALITY'!M16*(1+$O$4))</f>
        <v>121939.40324159998</v>
      </c>
      <c r="N16" s="33">
        <f>IF('NO LOCALITY'!N16*(1+$O$4)&gt;'Locality and Max Pay'!$D$7,'Locality and Max Pay'!$D$7,'NO LOCALITY'!N16*(1+$O$4))</f>
        <v>127596.41143379999</v>
      </c>
      <c r="O16" s="32">
        <f>IF('NO LOCALITY'!O16*(1+$O$4)&gt;'Locality and Max Pay'!$D$7,'Locality and Max Pay'!$D$7,'NO LOCALITY'!O16*(1+$O$4))</f>
        <v>133268.2999632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74679.452294400005</v>
      </c>
      <c r="J17" s="33">
        <f>IF('NO LOCALITY'!J17*(1+$O$4)&gt;'Locality and Max Pay'!$D$7,'Locality and Max Pay'!$D$7,'NO LOCALITY'!J17*(1+$O$4))</f>
        <v>79544.082530700005</v>
      </c>
      <c r="K17" s="33">
        <f>IF('NO LOCALITY'!K17*(1+$O$4)&gt;'Locality and Max Pay'!$D$7,'Locality and Max Pay'!$D$7,'NO LOCALITY'!K17*(1+$O$4))</f>
        <v>84913.404203700004</v>
      </c>
      <c r="L17" s="33">
        <f>IF('NO LOCALITY'!L17*(1+$O$4)&gt;'Locality and Max Pay'!$D$7,'Locality and Max Pay'!$D$7,'NO LOCALITY'!L17*(1+$O$4))</f>
        <v>90846.938662200002</v>
      </c>
      <c r="M17" s="33">
        <f>IF('NO LOCALITY'!M17*(1+$O$4)&gt;'Locality and Max Pay'!$D$7,'Locality and Max Pay'!$D$7,'NO LOCALITY'!M17*(1+$O$4))</f>
        <v>100216.59098579999</v>
      </c>
      <c r="N17" s="33">
        <f>IF('NO LOCALITY'!N17*(1+$O$4)&gt;'Locality and Max Pay'!$D$7,'Locality and Max Pay'!$D$7,'NO LOCALITY'!N17*(1+$O$4))</f>
        <v>103988.75646599999</v>
      </c>
      <c r="O17" s="32">
        <f>IF('NO LOCALITY'!O17*(1+$O$4)&gt;'Locality and Max Pay'!$D$7,'Locality and Max Pay'!$D$7,'NO LOCALITY'!O17*(1+$O$4))</f>
        <v>107773.32222719998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79544.082530700005</v>
      </c>
      <c r="K19" s="35">
        <f>IF('NO LOCALITY'!K19*(1+$O$4)&gt;'Locality and Max Pay'!$D$7,'Locality and Max Pay'!$D$7,'NO LOCALITY'!K19*(1+$O$4))</f>
        <v>84913.404203700004</v>
      </c>
      <c r="L19" s="33">
        <f>IF('NO LOCALITY'!L19*(1+$O$4)&gt;'Locality and Max Pay'!$D$7,'Locality and Max Pay'!$D$7,'NO LOCALITY'!L19*(1+$O$4))</f>
        <v>90846.938662200002</v>
      </c>
      <c r="M19" s="33">
        <f>IF('NO LOCALITY'!M19*(1+$O$4)&gt;'Locality and Max Pay'!$D$7,'Locality and Max Pay'!$D$7,'NO LOCALITY'!M19*(1+$O$4))</f>
        <v>100216.59098579999</v>
      </c>
      <c r="N19" s="33">
        <f>IF('NO LOCALITY'!N19*(1+$O$4)&gt;'Locality and Max Pay'!$D$7,'Locality and Max Pay'!$D$7,'NO LOCALITY'!N19*(1+$O$4))</f>
        <v>103988.75646599999</v>
      </c>
      <c r="O19" s="32">
        <f>IF('NO LOCALITY'!O19*(1+$O$4)&gt;'Locality and Max Pay'!$D$7,'Locality and Max Pay'!$D$7,'NO LOCALITY'!O19*(1+$O$4))</f>
        <v>107773.32222719998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68156.904488399989</v>
      </c>
      <c r="K20" s="35">
        <f>IF('NO LOCALITY'!K20*(1+$O$4)&gt;'Locality and Max Pay'!$D$7,'Locality and Max Pay'!$D$7,'NO LOCALITY'!K20*(1+$O$4))</f>
        <v>70844.04538109999</v>
      </c>
      <c r="L20" s="33">
        <f>IF('NO LOCALITY'!L20*(1+$O$4)&gt;'Locality and Max Pay'!$D$7,'Locality and Max Pay'!$D$7,'NO LOCALITY'!L20*(1+$O$4))</f>
        <v>73812.672652499998</v>
      </c>
      <c r="M20" s="33">
        <f>IF('NO LOCALITY'!M20*(1+$O$4)&gt;'Locality and Max Pay'!$D$7,'Locality and Max Pay'!$D$7,'NO LOCALITY'!M20*(1+$O$4))</f>
        <v>78497.498814299994</v>
      </c>
      <c r="N20" s="33">
        <f>IF('NO LOCALITY'!N20*(1+$O$4)&gt;'Locality and Max Pay'!$D$7,'Locality and Max Pay'!$D$7,'NO LOCALITY'!N20*(1+$O$4))</f>
        <v>80378.621441999989</v>
      </c>
      <c r="O20" s="32">
        <f>IF('NO LOCALITY'!O20*(1+$O$4)&gt;'Locality and Max Pay'!$D$7,'Locality and Max Pay'!$D$7,'NO LOCALITY'!O20*(1+$O$4))</f>
        <v>82270.904322600007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56770.966474199995</v>
      </c>
      <c r="H22" s="33">
        <f>IF('NO LOCALITY'!H22*(1+$O$4)&gt;'Locality and Max Pay'!$D$7,'Locality and Max Pay'!$D$7,'NO LOCALITY'!H22*(1+$O$4))</f>
        <v>56770.966474199995</v>
      </c>
      <c r="I22" s="33">
        <f>IF('NO LOCALITY'!I22*(1+$O$4)&gt;'Locality and Max Pay'!$D$7,'Locality and Max Pay'!$D$7,'NO LOCALITY'!I22*(1+$O$4))</f>
        <v>56770.966474199995</v>
      </c>
      <c r="J22" s="33">
        <f>IF('NO LOCALITY'!J22*(1+$O$4)&gt;'Locality and Max Pay'!$D$7,'Locality and Max Pay'!$D$7,'NO LOCALITY'!J22*(1+$O$4))</f>
        <v>56770.966474199995</v>
      </c>
      <c r="K22" s="33">
        <f>IF('NO LOCALITY'!K22*(1+$O$4)&gt;'Locality and Max Pay'!$D$7,'Locality and Max Pay'!$D$7,'NO LOCALITY'!K22*(1+$O$4))</f>
        <v>56770.966474199995</v>
      </c>
      <c r="L22" s="33">
        <f>IF('NO LOCALITY'!L22*(1+$O$4)&gt;'Locality and Max Pay'!$D$7,'Locality and Max Pay'!$D$7,'NO LOCALITY'!L22*(1+$O$4))</f>
        <v>56770.966474199995</v>
      </c>
      <c r="M22" s="33">
        <f>IF('NO LOCALITY'!M22*(1+$O$4)&gt;'Locality and Max Pay'!$D$7,'Locality and Max Pay'!$D$7,'NO LOCALITY'!M22*(1+$O$4))</f>
        <v>56770.966474199995</v>
      </c>
      <c r="N22" s="33">
        <f>IF('NO LOCALITY'!N22*(1+$O$4)&gt;'Locality and Max Pay'!$D$7,'Locality and Max Pay'!$D$7,'NO LOCALITY'!N22*(1+$O$4))</f>
        <v>56770.966474199995</v>
      </c>
      <c r="O22" s="32">
        <f>IF('NO LOCALITY'!O22*(1+$O$4)&gt;'Locality and Max Pay'!$D$7,'Locality and Max Pay'!$D$7,'NO LOCALITY'!O22*(1+$O$4))</f>
        <v>56770.966474199995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2FYgiIpekgktoUPvkdQjNFZKDFd6UydMZo5QNmMhJ1C77lLZIDWRttDX44g/TTUtK/Sj8dQ9iEuSnzg+gDkHtg==" saltValue="DdIcivEJjasKa1BjE0GNsg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47" priority="1" stopIfTrue="1" operator="greaterThan">
      <formula>165200</formula>
    </cfRule>
  </conditionalFormatting>
  <hyperlinks>
    <hyperlink ref="D26:F26" location="'LOCALITY INDEX'!A1" display="Return to Locality Index" xr:uid="{00000000-0004-0000-0F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6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53</v>
      </c>
      <c r="O4" s="40">
        <f>VLOOKUP(N4,'Locality and Max Pay'!A:B,2,FALSE)</f>
        <v>0.2223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99906.267266999988</v>
      </c>
      <c r="H10" s="33">
        <f>IF('NO LOCALITY'!H10*(1+$O$4)&gt;'Locality and Max Pay'!$D$7,'Locality and Max Pay'!$D$7,'NO LOCALITY'!H10*(1+$O$4))</f>
        <v>113394.91858109999</v>
      </c>
      <c r="I10" s="33">
        <f>IF('NO LOCALITY'!I10*(1+$O$4)&gt;'Locality and Max Pay'!$D$7,'Locality and Max Pay'!$D$7,'NO LOCALITY'!I10*(1+$O$4))</f>
        <v>125304.85943819999</v>
      </c>
      <c r="J10" s="33">
        <f>IF('NO LOCALITY'!J10*(1+$O$4)&gt;'Locality and Max Pay'!$D$7,'Locality and Max Pay'!$D$7,'NO LOCALITY'!J10*(1+$O$4))</f>
        <v>138461.60863259999</v>
      </c>
      <c r="K10" s="33">
        <f>IF('NO LOCALITY'!K10*(1+$O$4)&gt;'Locality and Max Pay'!$D$7,'Locality and Max Pay'!$D$7,'NO LOCALITY'!K10*(1+$O$4))</f>
        <v>153003.14794439997</v>
      </c>
      <c r="L10" s="33">
        <f>IF('NO LOCALITY'!L10*(1+$O$4)&gt;'Locality and Max Pay'!$D$7,'Locality and Max Pay'!$D$7,'NO LOCALITY'!L10*(1+$O$4))</f>
        <v>169062.48683729998</v>
      </c>
      <c r="M10" s="33">
        <f>IF('NO LOCALITY'!M10*(1+$O$4)&gt;'Locality and Max Pay'!$D$7,'Locality and Max Pay'!$D$7,'NO LOCALITY'!M10*(1+$O$4))</f>
        <v>194425.02971459995</v>
      </c>
      <c r="N10" s="33">
        <f>IF('NO LOCALITY'!N10*(1+$O$4)&gt;'Locality and Max Pay'!$D$7,'Locality and Max Pay'!$D$7,'NO LOCALITY'!N10*(1+$O$4))</f>
        <v>204628.22296739998</v>
      </c>
      <c r="O10" s="32">
        <f>IF('NO LOCALITY'!O10*(1+$O$4)&gt;'Locality and Max Pay'!$D$7,'Locality and Max Pay'!$D$7,'NO LOCALITY'!O10*(1+$O$4))</f>
        <v>214862.49319769995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74006.714218499983</v>
      </c>
      <c r="H11" s="33">
        <f>IF('NO LOCALITY'!H11*(1+$O$4)&gt;'Locality and Max Pay'!$D$7,'Locality and Max Pay'!$D$7,'NO LOCALITY'!H11*(1+$O$4))</f>
        <v>83997.340945199976</v>
      </c>
      <c r="I11" s="33">
        <f>IF('NO LOCALITY'!I11*(1+$O$4)&gt;'Locality and Max Pay'!$D$7,'Locality and Max Pay'!$D$7,'NO LOCALITY'!I11*(1+$O$4))</f>
        <v>92820.716396999997</v>
      </c>
      <c r="J11" s="33">
        <f>IF('NO LOCALITY'!J11*(1+$O$4)&gt;'Locality and Max Pay'!$D$7,'Locality and Max Pay'!$D$7,'NO LOCALITY'!J11*(1+$O$4))</f>
        <v>102565.21346189998</v>
      </c>
      <c r="K11" s="33">
        <f>IF('NO LOCALITY'!K11*(1+$O$4)&gt;'Locality and Max Pay'!$D$7,'Locality and Max Pay'!$D$7,'NO LOCALITY'!K11*(1+$O$4))</f>
        <v>113335.25078429999</v>
      </c>
      <c r="L11" s="33">
        <f>IF('NO LOCALITY'!L11*(1+$O$4)&gt;'Locality and Max Pay'!$D$7,'Locality and Max Pay'!$D$7,'NO LOCALITY'!L11*(1+$O$4))</f>
        <v>125231.51777129999</v>
      </c>
      <c r="M11" s="33">
        <f>IF('NO LOCALITY'!M11*(1+$O$4)&gt;'Locality and Max Pay'!$D$7,'Locality and Max Pay'!$D$7,'NO LOCALITY'!M11*(1+$O$4))</f>
        <v>144019.41528869997</v>
      </c>
      <c r="N11" s="33">
        <f>IF('NO LOCALITY'!N11*(1+$O$4)&gt;'Locality and Max Pay'!$D$7,'Locality and Max Pay'!$D$7,'NO LOCALITY'!N11*(1+$O$4))</f>
        <v>151573.60697939998</v>
      </c>
      <c r="O11" s="32">
        <f>IF('NO LOCALITY'!O11*(1+$O$4)&gt;'Locality and Max Pay'!$D$7,'Locality and Max Pay'!$D$7,'NO LOCALITY'!O11*(1+$O$4))</f>
        <v>159157.63256849998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74006.714218499983</v>
      </c>
      <c r="H13" s="33">
        <f>IF('NO LOCALITY'!H13*(1+$O$4)&gt;'Locality and Max Pay'!$D$7,'Locality and Max Pay'!$D$7,'NO LOCALITY'!H13*(1+$O$4))</f>
        <v>83997.340945199976</v>
      </c>
      <c r="I13" s="33">
        <f>IF('NO LOCALITY'!I13*(1+$O$4)&gt;'Locality and Max Pay'!$D$7,'Locality and Max Pay'!$D$7,'NO LOCALITY'!I13*(1+$O$4))</f>
        <v>92820.716396999997</v>
      </c>
      <c r="J13" s="33">
        <f>IF('NO LOCALITY'!J13*(1+$O$4)&gt;'Locality and Max Pay'!$D$7,'Locality and Max Pay'!$D$7,'NO LOCALITY'!J13*(1+$O$4))</f>
        <v>102565.21346189998</v>
      </c>
      <c r="K13" s="33">
        <f>IF('NO LOCALITY'!K13*(1+$O$4)&gt;'Locality and Max Pay'!$D$7,'Locality and Max Pay'!$D$7,'NO LOCALITY'!K13*(1+$O$4))</f>
        <v>113335.25078429999</v>
      </c>
      <c r="L13" s="33">
        <f>IF('NO LOCALITY'!L13*(1+$O$4)&gt;'Locality and Max Pay'!$D$7,'Locality and Max Pay'!$D$7,'NO LOCALITY'!L13*(1+$O$4))</f>
        <v>125231.51777129999</v>
      </c>
      <c r="M13" s="33">
        <f>IF('NO LOCALITY'!M13*(1+$O$4)&gt;'Locality and Max Pay'!$D$7,'Locality and Max Pay'!$D$7,'NO LOCALITY'!M13*(1+$O$4))</f>
        <v>144019.41528869997</v>
      </c>
      <c r="N13" s="33">
        <f>IF('NO LOCALITY'!N13*(1+$O$4)&gt;'Locality and Max Pay'!$D$7,'Locality and Max Pay'!$D$7,'NO LOCALITY'!N13*(1+$O$4))</f>
        <v>151573.60697939998</v>
      </c>
      <c r="O13" s="32">
        <f>IF('NO LOCALITY'!O13*(1+$O$4)&gt;'Locality and Max Pay'!$D$7,'Locality and Max Pay'!$D$7,'NO LOCALITY'!O13*(1+$O$4))</f>
        <v>159157.63256849998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69735.494430899998</v>
      </c>
      <c r="H14" s="33">
        <f>IF('NO LOCALITY'!H14*(1+$O$4)&gt;'Locality and Max Pay'!$D$7,'Locality and Max Pay'!$D$7,'NO LOCALITY'!H14*(1+$O$4))</f>
        <v>77225.046008399993</v>
      </c>
      <c r="I14" s="33">
        <f>IF('NO LOCALITY'!I14*(1+$O$4)&gt;'Locality and Max Pay'!$D$7,'Locality and Max Pay'!$D$7,'NO LOCALITY'!I14*(1+$O$4))</f>
        <v>83843.199136799987</v>
      </c>
      <c r="J14" s="33">
        <f>IF('NO LOCALITY'!J14*(1+$O$4)&gt;'Locality and Max Pay'!$D$7,'Locality and Max Pay'!$D$7,'NO LOCALITY'!J14*(1+$O$4))</f>
        <v>91153.747323899981</v>
      </c>
      <c r="K14" s="33">
        <f>IF('NO LOCALITY'!K14*(1+$O$4)&gt;'Locality and Max Pay'!$D$7,'Locality and Max Pay'!$D$7,'NO LOCALITY'!K14*(1+$O$4))</f>
        <v>99230.032236599975</v>
      </c>
      <c r="L14" s="33">
        <f>IF('NO LOCALITY'!L14*(1+$O$4)&gt;'Locality and Max Pay'!$D$7,'Locality and Max Pay'!$D$7,'NO LOCALITY'!L14*(1+$O$4))</f>
        <v>108154.09709549998</v>
      </c>
      <c r="M14" s="33">
        <f>IF('NO LOCALITY'!M14*(1+$O$4)&gt;'Locality and Max Pay'!$D$7,'Locality and Max Pay'!$D$7,'NO LOCALITY'!M14*(1+$O$4))</f>
        <v>122239.42637759997</v>
      </c>
      <c r="N14" s="33">
        <f>IF('NO LOCALITY'!N14*(1+$O$4)&gt;'Locality and Max Pay'!$D$7,'Locality and Max Pay'!$D$7,'NO LOCALITY'!N14*(1+$O$4))</f>
        <v>127910.35323179998</v>
      </c>
      <c r="O14" s="32">
        <f>IF('NO LOCALITY'!O14*(1+$O$4)&gt;'Locality and Max Pay'!$D$7,'Locality and Max Pay'!$D$7,'NO LOCALITY'!O14*(1+$O$4))</f>
        <v>133596.19703519999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83843.199136799987</v>
      </c>
      <c r="J16" s="33">
        <f>IF('NO LOCALITY'!J16*(1+$O$4)&gt;'Locality and Max Pay'!$D$7,'Locality and Max Pay'!$D$7,'NO LOCALITY'!J16*(1+$O$4))</f>
        <v>91153.747323899981</v>
      </c>
      <c r="K16" s="33">
        <f>IF('NO LOCALITY'!K16*(1+$O$4)&gt;'Locality and Max Pay'!$D$7,'Locality and Max Pay'!$D$7,'NO LOCALITY'!K16*(1+$O$4))</f>
        <v>99230.032236599975</v>
      </c>
      <c r="L16" s="33">
        <f>IF('NO LOCALITY'!L16*(1+$O$4)&gt;'Locality and Max Pay'!$D$7,'Locality and Max Pay'!$D$7,'NO LOCALITY'!L16*(1+$O$4))</f>
        <v>108154.09709549998</v>
      </c>
      <c r="M16" s="33">
        <f>IF('NO LOCALITY'!M16*(1+$O$4)&gt;'Locality and Max Pay'!$D$7,'Locality and Max Pay'!$D$7,'NO LOCALITY'!M16*(1+$O$4))</f>
        <v>122239.42637759997</v>
      </c>
      <c r="N16" s="33">
        <f>IF('NO LOCALITY'!N16*(1+$O$4)&gt;'Locality and Max Pay'!$D$7,'Locality and Max Pay'!$D$7,'NO LOCALITY'!N16*(1+$O$4))</f>
        <v>127910.35323179998</v>
      </c>
      <c r="O16" s="32">
        <f>IF('NO LOCALITY'!O16*(1+$O$4)&gt;'Locality and Max Pay'!$D$7,'Locality and Max Pay'!$D$7,'NO LOCALITY'!O16*(1+$O$4))</f>
        <v>133596.19703519999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74863.195718399991</v>
      </c>
      <c r="J17" s="33">
        <f>IF('NO LOCALITY'!J17*(1+$O$4)&gt;'Locality and Max Pay'!$D$7,'Locality and Max Pay'!$D$7,'NO LOCALITY'!J17*(1+$O$4))</f>
        <v>79739.795027699991</v>
      </c>
      <c r="K17" s="33">
        <f>IF('NO LOCALITY'!K17*(1+$O$4)&gt;'Locality and Max Pay'!$D$7,'Locality and Max Pay'!$D$7,'NO LOCALITY'!K17*(1+$O$4))</f>
        <v>85122.327530699986</v>
      </c>
      <c r="L17" s="33">
        <f>IF('NO LOCALITY'!L17*(1+$O$4)&gt;'Locality and Max Pay'!$D$7,'Locality and Max Pay'!$D$7,'NO LOCALITY'!L17*(1+$O$4))</f>
        <v>91070.461024199991</v>
      </c>
      <c r="M17" s="33">
        <f>IF('NO LOCALITY'!M17*(1+$O$4)&gt;'Locality and Max Pay'!$D$7,'Locality and Max Pay'!$D$7,'NO LOCALITY'!M17*(1+$O$4))</f>
        <v>100463.16670379999</v>
      </c>
      <c r="N17" s="33">
        <f>IF('NO LOCALITY'!N17*(1+$O$4)&gt;'Locality and Max Pay'!$D$7,'Locality and Max Pay'!$D$7,'NO LOCALITY'!N17*(1+$O$4))</f>
        <v>104244.61332599999</v>
      </c>
      <c r="O17" s="32">
        <f>IF('NO LOCALITY'!O17*(1+$O$4)&gt;'Locality and Max Pay'!$D$7,'Locality and Max Pay'!$D$7,'NO LOCALITY'!O17*(1+$O$4))</f>
        <v>108038.49073919997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79739.795027699991</v>
      </c>
      <c r="K19" s="35">
        <f>IF('NO LOCALITY'!K19*(1+$O$4)&gt;'Locality and Max Pay'!$D$7,'Locality and Max Pay'!$D$7,'NO LOCALITY'!K19*(1+$O$4))</f>
        <v>85122.327530699986</v>
      </c>
      <c r="L19" s="33">
        <f>IF('NO LOCALITY'!L19*(1+$O$4)&gt;'Locality and Max Pay'!$D$7,'Locality and Max Pay'!$D$7,'NO LOCALITY'!L19*(1+$O$4))</f>
        <v>91070.461024199991</v>
      </c>
      <c r="M19" s="33">
        <f>IF('NO LOCALITY'!M19*(1+$O$4)&gt;'Locality and Max Pay'!$D$7,'Locality and Max Pay'!$D$7,'NO LOCALITY'!M19*(1+$O$4))</f>
        <v>100463.16670379999</v>
      </c>
      <c r="N19" s="33">
        <f>IF('NO LOCALITY'!N19*(1+$O$4)&gt;'Locality and Max Pay'!$D$7,'Locality and Max Pay'!$D$7,'NO LOCALITY'!N19*(1+$O$4))</f>
        <v>104244.61332599999</v>
      </c>
      <c r="O19" s="32">
        <f>IF('NO LOCALITY'!O19*(1+$O$4)&gt;'Locality and Max Pay'!$D$7,'Locality and Max Pay'!$D$7,'NO LOCALITY'!O19*(1+$O$4))</f>
        <v>108038.49073919997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68324.599652399993</v>
      </c>
      <c r="K20" s="35">
        <f>IF('NO LOCALITY'!K20*(1+$O$4)&gt;'Locality and Max Pay'!$D$7,'Locality and Max Pay'!$D$7,'NO LOCALITY'!K20*(1+$O$4))</f>
        <v>71018.352062099992</v>
      </c>
      <c r="L20" s="33">
        <f>IF('NO LOCALITY'!L20*(1+$O$4)&gt;'Locality and Max Pay'!$D$7,'Locality and Max Pay'!$D$7,'NO LOCALITY'!L20*(1+$O$4))</f>
        <v>73994.283427499991</v>
      </c>
      <c r="M20" s="33">
        <f>IF('NO LOCALITY'!M20*(1+$O$4)&gt;'Locality and Max Pay'!$D$7,'Locality and Max Pay'!$D$7,'NO LOCALITY'!M20*(1+$O$4))</f>
        <v>78690.636267299982</v>
      </c>
      <c r="N20" s="33">
        <f>IF('NO LOCALITY'!N20*(1+$O$4)&gt;'Locality and Max Pay'!$D$7,'Locality and Max Pay'!$D$7,'NO LOCALITY'!N20*(1+$O$4))</f>
        <v>80576.387261999975</v>
      </c>
      <c r="O20" s="32">
        <f>IF('NO LOCALITY'!O20*(1+$O$4)&gt;'Locality and Max Pay'!$D$7,'Locality and Max Pay'!$D$7,'NO LOCALITY'!O20*(1+$O$4))</f>
        <v>82473.325968599995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56910.647356199988</v>
      </c>
      <c r="H22" s="33">
        <f>IF('NO LOCALITY'!H22*(1+$O$4)&gt;'Locality and Max Pay'!$D$7,'Locality and Max Pay'!$D$7,'NO LOCALITY'!H22*(1+$O$4))</f>
        <v>56910.647356199988</v>
      </c>
      <c r="I22" s="33">
        <f>IF('NO LOCALITY'!I22*(1+$O$4)&gt;'Locality and Max Pay'!$D$7,'Locality and Max Pay'!$D$7,'NO LOCALITY'!I22*(1+$O$4))</f>
        <v>56910.647356199988</v>
      </c>
      <c r="J22" s="33">
        <f>IF('NO LOCALITY'!J22*(1+$O$4)&gt;'Locality and Max Pay'!$D$7,'Locality and Max Pay'!$D$7,'NO LOCALITY'!J22*(1+$O$4))</f>
        <v>56910.647356199988</v>
      </c>
      <c r="K22" s="33">
        <f>IF('NO LOCALITY'!K22*(1+$O$4)&gt;'Locality and Max Pay'!$D$7,'Locality and Max Pay'!$D$7,'NO LOCALITY'!K22*(1+$O$4))</f>
        <v>56910.647356199988</v>
      </c>
      <c r="L22" s="33">
        <f>IF('NO LOCALITY'!L22*(1+$O$4)&gt;'Locality and Max Pay'!$D$7,'Locality and Max Pay'!$D$7,'NO LOCALITY'!L22*(1+$O$4))</f>
        <v>56910.647356199988</v>
      </c>
      <c r="M22" s="33">
        <f>IF('NO LOCALITY'!M22*(1+$O$4)&gt;'Locality and Max Pay'!$D$7,'Locality and Max Pay'!$D$7,'NO LOCALITY'!M22*(1+$O$4))</f>
        <v>56910.647356199988</v>
      </c>
      <c r="N22" s="33">
        <f>IF('NO LOCALITY'!N22*(1+$O$4)&gt;'Locality and Max Pay'!$D$7,'Locality and Max Pay'!$D$7,'NO LOCALITY'!N22*(1+$O$4))</f>
        <v>56910.647356199988</v>
      </c>
      <c r="O22" s="32">
        <f>IF('NO LOCALITY'!O22*(1+$O$4)&gt;'Locality and Max Pay'!$D$7,'Locality and Max Pay'!$D$7,'NO LOCALITY'!O22*(1+$O$4))</f>
        <v>56910.647356199988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fbCix1ucoittAl9M5KrSQ2NSSqPvR9eeWL/pKcYxOt4eqcuf3z9BOZTdRkaqbusE9OX6aNggZZ8yu04WeTYq/g==" saltValue="Fieyi/3neXEadwwv4GvGJQ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46" priority="1" stopIfTrue="1" operator="greaterThan">
      <formula>165200</formula>
    </cfRule>
  </conditionalFormatting>
  <hyperlinks>
    <hyperlink ref="D26:F26" location="'LOCALITY INDEX'!A1" display="Return to Locality Index" xr:uid="{00000000-0004-0000-10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7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105</v>
      </c>
      <c r="O4" s="40">
        <f>VLOOKUP(N4,'Locality and Max Pay'!A:B,2,FALSE)</f>
        <v>0.20150000000000001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98206.152434999996</v>
      </c>
      <c r="H10" s="33">
        <f>IF('NO LOCALITY'!H10*(1+$O$4)&gt;'Locality and Max Pay'!$D$7,'Locality and Max Pay'!$D$7,'NO LOCALITY'!H10*(1+$O$4))</f>
        <v>111465.2660355</v>
      </c>
      <c r="I10" s="33">
        <f>IF('NO LOCALITY'!I10*(1+$O$4)&gt;'Locality and Max Pay'!$D$7,'Locality and Max Pay'!$D$7,'NO LOCALITY'!I10*(1+$O$4))</f>
        <v>123172.53425099999</v>
      </c>
      <c r="J10" s="33">
        <f>IF('NO LOCALITY'!J10*(1+$O$4)&gt;'Locality and Max Pay'!$D$7,'Locality and Max Pay'!$D$7,'NO LOCALITY'!J10*(1+$O$4))</f>
        <v>136105.39374299999</v>
      </c>
      <c r="K10" s="33">
        <f>IF('NO LOCALITY'!K10*(1+$O$4)&gt;'Locality and Max Pay'!$D$7,'Locality and Max Pay'!$D$7,'NO LOCALITY'!K10*(1+$O$4))</f>
        <v>150399.47824199998</v>
      </c>
      <c r="L10" s="33">
        <f>IF('NO LOCALITY'!L10*(1+$O$4)&gt;'Locality and Max Pay'!$D$7,'Locality and Max Pay'!$D$7,'NO LOCALITY'!L10*(1+$O$4))</f>
        <v>166185.53377649997</v>
      </c>
      <c r="M10" s="33">
        <f>IF('NO LOCALITY'!M10*(1+$O$4)&gt;'Locality and Max Pay'!$D$7,'Locality and Max Pay'!$D$7,'NO LOCALITY'!M10*(1+$O$4))</f>
        <v>191116.47975299996</v>
      </c>
      <c r="N10" s="33">
        <f>IF('NO LOCALITY'!N10*(1+$O$4)&gt;'Locality and Max Pay'!$D$7,'Locality and Max Pay'!$D$7,'NO LOCALITY'!N10*(1+$O$4))</f>
        <v>201146.044257</v>
      </c>
      <c r="O10" s="32">
        <f>IF('NO LOCALITY'!O10*(1+$O$4)&gt;'Locality and Max Pay'!$D$7,'Locality and Max Pay'!$D$7,'NO LOCALITY'!O10*(1+$O$4))</f>
        <v>211206.15689849996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72747.334642499991</v>
      </c>
      <c r="H11" s="33">
        <f>IF('NO LOCALITY'!H11*(1+$O$4)&gt;'Locality and Max Pay'!$D$7,'Locality and Max Pay'!$D$7,'NO LOCALITY'!H11*(1+$O$4))</f>
        <v>82567.949885999988</v>
      </c>
      <c r="I11" s="33">
        <f>IF('NO LOCALITY'!I11*(1+$O$4)&gt;'Locality and Max Pay'!$D$7,'Locality and Max Pay'!$D$7,'NO LOCALITY'!I11*(1+$O$4))</f>
        <v>91241.177085000003</v>
      </c>
      <c r="J11" s="33">
        <f>IF('NO LOCALITY'!J11*(1+$O$4)&gt;'Locality and Max Pay'!$D$7,'Locality and Max Pay'!$D$7,'NO LOCALITY'!J11*(1+$O$4))</f>
        <v>100819.85107949999</v>
      </c>
      <c r="K11" s="33">
        <f>IF('NO LOCALITY'!K11*(1+$O$4)&gt;'Locality and Max Pay'!$D$7,'Locality and Max Pay'!$D$7,'NO LOCALITY'!K11*(1+$O$4))</f>
        <v>111406.6136115</v>
      </c>
      <c r="L11" s="33">
        <f>IF('NO LOCALITY'!L11*(1+$O$4)&gt;'Locality and Max Pay'!$D$7,'Locality and Max Pay'!$D$7,'NO LOCALITY'!L11*(1+$O$4))</f>
        <v>123100.44064649999</v>
      </c>
      <c r="M11" s="33">
        <f>IF('NO LOCALITY'!M11*(1+$O$4)&gt;'Locality and Max Pay'!$D$7,'Locality and Max Pay'!$D$7,'NO LOCALITY'!M11*(1+$O$4))</f>
        <v>141568.62265349997</v>
      </c>
      <c r="N11" s="33">
        <f>IF('NO LOCALITY'!N11*(1+$O$4)&gt;'Locality and Max Pay'!$D$7,'Locality and Max Pay'!$D$7,'NO LOCALITY'!N11*(1+$O$4))</f>
        <v>148994.26391699997</v>
      </c>
      <c r="O11" s="32">
        <f>IF('NO LOCALITY'!O11*(1+$O$4)&gt;'Locality and Max Pay'!$D$7,'Locality and Max Pay'!$D$7,'NO LOCALITY'!O11*(1+$O$4))</f>
        <v>156449.23139249999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72747.334642499991</v>
      </c>
      <c r="H13" s="33">
        <f>IF('NO LOCALITY'!H13*(1+$O$4)&gt;'Locality and Max Pay'!$D$7,'Locality and Max Pay'!$D$7,'NO LOCALITY'!H13*(1+$O$4))</f>
        <v>82567.949885999988</v>
      </c>
      <c r="I13" s="33">
        <f>IF('NO LOCALITY'!I13*(1+$O$4)&gt;'Locality and Max Pay'!$D$7,'Locality and Max Pay'!$D$7,'NO LOCALITY'!I13*(1+$O$4))</f>
        <v>91241.177085000003</v>
      </c>
      <c r="J13" s="33">
        <f>IF('NO LOCALITY'!J13*(1+$O$4)&gt;'Locality and Max Pay'!$D$7,'Locality and Max Pay'!$D$7,'NO LOCALITY'!J13*(1+$O$4))</f>
        <v>100819.85107949999</v>
      </c>
      <c r="K13" s="33">
        <f>IF('NO LOCALITY'!K13*(1+$O$4)&gt;'Locality and Max Pay'!$D$7,'Locality and Max Pay'!$D$7,'NO LOCALITY'!K13*(1+$O$4))</f>
        <v>111406.6136115</v>
      </c>
      <c r="L13" s="33">
        <f>IF('NO LOCALITY'!L13*(1+$O$4)&gt;'Locality and Max Pay'!$D$7,'Locality and Max Pay'!$D$7,'NO LOCALITY'!L13*(1+$O$4))</f>
        <v>123100.44064649999</v>
      </c>
      <c r="M13" s="33">
        <f>IF('NO LOCALITY'!M13*(1+$O$4)&gt;'Locality and Max Pay'!$D$7,'Locality and Max Pay'!$D$7,'NO LOCALITY'!M13*(1+$O$4))</f>
        <v>141568.62265349997</v>
      </c>
      <c r="N13" s="33">
        <f>IF('NO LOCALITY'!N13*(1+$O$4)&gt;'Locality and Max Pay'!$D$7,'Locality and Max Pay'!$D$7,'NO LOCALITY'!N13*(1+$O$4))</f>
        <v>148994.26391699997</v>
      </c>
      <c r="O13" s="32">
        <f>IF('NO LOCALITY'!O13*(1+$O$4)&gt;'Locality and Max Pay'!$D$7,'Locality and Max Pay'!$D$7,'NO LOCALITY'!O13*(1+$O$4))</f>
        <v>156449.23139249999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68548.798624499992</v>
      </c>
      <c r="H14" s="33">
        <f>IF('NO LOCALITY'!H14*(1+$O$4)&gt;'Locality and Max Pay'!$D$7,'Locality and Max Pay'!$D$7,'NO LOCALITY'!H14*(1+$O$4))</f>
        <v>75910.899761999986</v>
      </c>
      <c r="I14" s="33">
        <f>IF('NO LOCALITY'!I14*(1+$O$4)&gt;'Locality and Max Pay'!$D$7,'Locality and Max Pay'!$D$7,'NO LOCALITY'!I14*(1+$O$4))</f>
        <v>82416.431123999995</v>
      </c>
      <c r="J14" s="33">
        <f>IF('NO LOCALITY'!J14*(1+$O$4)&gt;'Locality and Max Pay'!$D$7,'Locality and Max Pay'!$D$7,'NO LOCALITY'!J14*(1+$O$4))</f>
        <v>89602.57498949999</v>
      </c>
      <c r="K14" s="33">
        <f>IF('NO LOCALITY'!K14*(1+$O$4)&gt;'Locality and Max Pay'!$D$7,'Locality and Max Pay'!$D$7,'NO LOCALITY'!K14*(1+$O$4))</f>
        <v>97541.424962999983</v>
      </c>
      <c r="L14" s="33">
        <f>IF('NO LOCALITY'!L14*(1+$O$4)&gt;'Locality and Max Pay'!$D$7,'Locality and Max Pay'!$D$7,'NO LOCALITY'!L14*(1+$O$4))</f>
        <v>106313.62812749999</v>
      </c>
      <c r="M14" s="33">
        <f>IF('NO LOCALITY'!M14*(1+$O$4)&gt;'Locality and Max Pay'!$D$7,'Locality and Max Pay'!$D$7,'NO LOCALITY'!M14*(1+$O$4))</f>
        <v>120159.26596799998</v>
      </c>
      <c r="N14" s="33">
        <f>IF('NO LOCALITY'!N14*(1+$O$4)&gt;'Locality and Max Pay'!$D$7,'Locality and Max Pay'!$D$7,'NO LOCALITY'!N14*(1+$O$4))</f>
        <v>125733.69009899998</v>
      </c>
      <c r="O14" s="32">
        <f>IF('NO LOCALITY'!O14*(1+$O$4)&gt;'Locality and Max Pay'!$D$7,'Locality and Max Pay'!$D$7,'NO LOCALITY'!O14*(1+$O$4))</f>
        <v>131322.777336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82416.431123999995</v>
      </c>
      <c r="J16" s="33">
        <f>IF('NO LOCALITY'!J16*(1+$O$4)&gt;'Locality and Max Pay'!$D$7,'Locality and Max Pay'!$D$7,'NO LOCALITY'!J16*(1+$O$4))</f>
        <v>89602.57498949999</v>
      </c>
      <c r="K16" s="33">
        <f>IF('NO LOCALITY'!K16*(1+$O$4)&gt;'Locality and Max Pay'!$D$7,'Locality and Max Pay'!$D$7,'NO LOCALITY'!K16*(1+$O$4))</f>
        <v>97541.424962999983</v>
      </c>
      <c r="L16" s="33">
        <f>IF('NO LOCALITY'!L16*(1+$O$4)&gt;'Locality and Max Pay'!$D$7,'Locality and Max Pay'!$D$7,'NO LOCALITY'!L16*(1+$O$4))</f>
        <v>106313.62812749999</v>
      </c>
      <c r="M16" s="33">
        <f>IF('NO LOCALITY'!M16*(1+$O$4)&gt;'Locality and Max Pay'!$D$7,'Locality and Max Pay'!$D$7,'NO LOCALITY'!M16*(1+$O$4))</f>
        <v>120159.26596799998</v>
      </c>
      <c r="N16" s="33">
        <f>IF('NO LOCALITY'!N16*(1+$O$4)&gt;'Locality and Max Pay'!$D$7,'Locality and Max Pay'!$D$7,'NO LOCALITY'!N16*(1+$O$4))</f>
        <v>125733.69009899998</v>
      </c>
      <c r="O16" s="32">
        <f>IF('NO LOCALITY'!O16*(1+$O$4)&gt;'Locality and Max Pay'!$D$7,'Locality and Max Pay'!$D$7,'NO LOCALITY'!O16*(1+$O$4))</f>
        <v>131322.777336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73589.241311999998</v>
      </c>
      <c r="J17" s="33">
        <f>IF('NO LOCALITY'!J17*(1+$O$4)&gt;'Locality and Max Pay'!$D$7,'Locality and Max Pay'!$D$7,'NO LOCALITY'!J17*(1+$O$4))</f>
        <v>78382.855048500001</v>
      </c>
      <c r="K17" s="33">
        <f>IF('NO LOCALITY'!K17*(1+$O$4)&gt;'Locality and Max Pay'!$D$7,'Locality and Max Pay'!$D$7,'NO LOCALITY'!K17*(1+$O$4))</f>
        <v>83673.792463499994</v>
      </c>
      <c r="L17" s="33">
        <f>IF('NO LOCALITY'!L17*(1+$O$4)&gt;'Locality and Max Pay'!$D$7,'Locality and Max Pay'!$D$7,'NO LOCALITY'!L17*(1+$O$4))</f>
        <v>89520.705980999992</v>
      </c>
      <c r="M17" s="33">
        <f>IF('NO LOCALITY'!M17*(1+$O$4)&gt;'Locality and Max Pay'!$D$7,'Locality and Max Pay'!$D$7,'NO LOCALITY'!M17*(1+$O$4))</f>
        <v>98753.575058999981</v>
      </c>
      <c r="N17" s="33">
        <f>IF('NO LOCALITY'!N17*(1+$O$4)&gt;'Locality and Max Pay'!$D$7,'Locality and Max Pay'!$D$7,'NO LOCALITY'!N17*(1+$O$4))</f>
        <v>102470.67242999999</v>
      </c>
      <c r="O17" s="32">
        <f>IF('NO LOCALITY'!O17*(1+$O$4)&gt;'Locality and Max Pay'!$D$7,'Locality and Max Pay'!$D$7,'NO LOCALITY'!O17*(1+$O$4))</f>
        <v>106199.98905599999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78382.855048500001</v>
      </c>
      <c r="K19" s="35">
        <f>IF('NO LOCALITY'!K19*(1+$O$4)&gt;'Locality and Max Pay'!$D$7,'Locality and Max Pay'!$D$7,'NO LOCALITY'!K19*(1+$O$4))</f>
        <v>83673.792463499994</v>
      </c>
      <c r="L19" s="33">
        <f>IF('NO LOCALITY'!L19*(1+$O$4)&gt;'Locality and Max Pay'!$D$7,'Locality and Max Pay'!$D$7,'NO LOCALITY'!L19*(1+$O$4))</f>
        <v>89520.705980999992</v>
      </c>
      <c r="M19" s="33">
        <f>IF('NO LOCALITY'!M19*(1+$O$4)&gt;'Locality and Max Pay'!$D$7,'Locality and Max Pay'!$D$7,'NO LOCALITY'!M19*(1+$O$4))</f>
        <v>98753.575058999981</v>
      </c>
      <c r="N19" s="33">
        <f>IF('NO LOCALITY'!N19*(1+$O$4)&gt;'Locality and Max Pay'!$D$7,'Locality and Max Pay'!$D$7,'NO LOCALITY'!N19*(1+$O$4))</f>
        <v>102470.67242999999</v>
      </c>
      <c r="O19" s="32">
        <f>IF('NO LOCALITY'!O19*(1+$O$4)&gt;'Locality and Max Pay'!$D$7,'Locality and Max Pay'!$D$7,'NO LOCALITY'!O19*(1+$O$4))</f>
        <v>106199.98905599999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67161.913181999989</v>
      </c>
      <c r="K20" s="35">
        <f>IF('NO LOCALITY'!K20*(1+$O$4)&gt;'Locality and Max Pay'!$D$7,'Locality and Max Pay'!$D$7,'NO LOCALITY'!K20*(1+$O$4))</f>
        <v>69809.825740499989</v>
      </c>
      <c r="L20" s="33">
        <f>IF('NO LOCALITY'!L20*(1+$O$4)&gt;'Locality and Max Pay'!$D$7,'Locality and Max Pay'!$D$7,'NO LOCALITY'!L20*(1+$O$4))</f>
        <v>72735.115387500002</v>
      </c>
      <c r="M20" s="33">
        <f>IF('NO LOCALITY'!M20*(1+$O$4)&gt;'Locality and Max Pay'!$D$7,'Locality and Max Pay'!$D$7,'NO LOCALITY'!M20*(1+$O$4))</f>
        <v>77351.549926499996</v>
      </c>
      <c r="N20" s="33">
        <f>IF('NO LOCALITY'!N20*(1+$O$4)&gt;'Locality and Max Pay'!$D$7,'Locality and Max Pay'!$D$7,'NO LOCALITY'!N20*(1+$O$4))</f>
        <v>79205.21090999998</v>
      </c>
      <c r="O20" s="32">
        <f>IF('NO LOCALITY'!O20*(1+$O$4)&gt;'Locality and Max Pay'!$D$7,'Locality and Max Pay'!$D$7,'NO LOCALITY'!O20*(1+$O$4))</f>
        <v>81069.869223000002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55942.193240999994</v>
      </c>
      <c r="H22" s="33">
        <f>IF('NO LOCALITY'!H22*(1+$O$4)&gt;'Locality and Max Pay'!$D$7,'Locality and Max Pay'!$D$7,'NO LOCALITY'!H22*(1+$O$4))</f>
        <v>55942.193240999994</v>
      </c>
      <c r="I22" s="33">
        <f>IF('NO LOCALITY'!I22*(1+$O$4)&gt;'Locality and Max Pay'!$D$7,'Locality and Max Pay'!$D$7,'NO LOCALITY'!I22*(1+$O$4))</f>
        <v>55942.193240999994</v>
      </c>
      <c r="J22" s="33">
        <f>IF('NO LOCALITY'!J22*(1+$O$4)&gt;'Locality and Max Pay'!$D$7,'Locality and Max Pay'!$D$7,'NO LOCALITY'!J22*(1+$O$4))</f>
        <v>55942.193240999994</v>
      </c>
      <c r="K22" s="33">
        <f>IF('NO LOCALITY'!K22*(1+$O$4)&gt;'Locality and Max Pay'!$D$7,'Locality and Max Pay'!$D$7,'NO LOCALITY'!K22*(1+$O$4))</f>
        <v>55942.193240999994</v>
      </c>
      <c r="L22" s="33">
        <f>IF('NO LOCALITY'!L22*(1+$O$4)&gt;'Locality and Max Pay'!$D$7,'Locality and Max Pay'!$D$7,'NO LOCALITY'!L22*(1+$O$4))</f>
        <v>55942.193240999994</v>
      </c>
      <c r="M22" s="33">
        <f>IF('NO LOCALITY'!M22*(1+$O$4)&gt;'Locality and Max Pay'!$D$7,'Locality and Max Pay'!$D$7,'NO LOCALITY'!M22*(1+$O$4))</f>
        <v>55942.193240999994</v>
      </c>
      <c r="N22" s="33">
        <f>IF('NO LOCALITY'!N22*(1+$O$4)&gt;'Locality and Max Pay'!$D$7,'Locality and Max Pay'!$D$7,'NO LOCALITY'!N22*(1+$O$4))</f>
        <v>55942.193240999994</v>
      </c>
      <c r="O22" s="32">
        <f>IF('NO LOCALITY'!O22*(1+$O$4)&gt;'Locality and Max Pay'!$D$7,'Locality and Max Pay'!$D$7,'NO LOCALITY'!O22*(1+$O$4))</f>
        <v>55942.193240999994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sbkvVDMbwECec64tid7wXSp/DcO8Jh7sbHuWu6gtrUernh3jJ2ooWa/v2GrFUoLA6JTvSfrUG9mmoMtATGiIeQ==" saltValue="/RZBX5M00e6xsa5J0TF3ng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45" priority="1" stopIfTrue="1" operator="greaterThan">
      <formula>165200</formula>
    </cfRule>
  </conditionalFormatting>
  <hyperlinks>
    <hyperlink ref="D26:F26" location="'LOCALITY INDEX'!A1" display="Return to Locality Index" xr:uid="{00000000-0004-0000-11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18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47</v>
      </c>
      <c r="O4" s="40">
        <f>VLOOKUP(N4,'Locality and Max Pay'!A:B,2,FALSE)</f>
        <v>0.2215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99840.878234999996</v>
      </c>
      <c r="H10" s="33">
        <f>IF('NO LOCALITY'!H10*(1+$O$4)&gt;'Locality and Max Pay'!$D$7,'Locality and Max Pay'!$D$7,'NO LOCALITY'!H10*(1+$O$4))</f>
        <v>113320.7011755</v>
      </c>
      <c r="I10" s="33">
        <f>IF('NO LOCALITY'!I10*(1+$O$4)&gt;'Locality and Max Pay'!$D$7,'Locality and Max Pay'!$D$7,'NO LOCALITY'!I10*(1+$O$4))</f>
        <v>125222.84693099999</v>
      </c>
      <c r="J10" s="33">
        <f>IF('NO LOCALITY'!J10*(1+$O$4)&gt;'Locality and Max Pay'!$D$7,'Locality and Max Pay'!$D$7,'NO LOCALITY'!J10*(1+$O$4))</f>
        <v>138370.984983</v>
      </c>
      <c r="K10" s="33">
        <f>IF('NO LOCALITY'!K10*(1+$O$4)&gt;'Locality and Max Pay'!$D$7,'Locality and Max Pay'!$D$7,'NO LOCALITY'!K10*(1+$O$4))</f>
        <v>152903.00680199999</v>
      </c>
      <c r="L10" s="33">
        <f>IF('NO LOCALITY'!L10*(1+$O$4)&gt;'Locality and Max Pay'!$D$7,'Locality and Max Pay'!$D$7,'NO LOCALITY'!L10*(1+$O$4))</f>
        <v>168951.83479649998</v>
      </c>
      <c r="M10" s="33">
        <f>IF('NO LOCALITY'!M10*(1+$O$4)&gt;'Locality and Max Pay'!$D$7,'Locality and Max Pay'!$D$7,'NO LOCALITY'!M10*(1+$O$4))</f>
        <v>194297.77779299996</v>
      </c>
      <c r="N10" s="33">
        <f>IF('NO LOCALITY'!N10*(1+$O$4)&gt;'Locality and Max Pay'!$D$7,'Locality and Max Pay'!$D$7,'NO LOCALITY'!N10*(1+$O$4))</f>
        <v>204494.29301699999</v>
      </c>
      <c r="O10" s="32">
        <f>IF('NO LOCALITY'!O10*(1+$O$4)&gt;'Locality and Max Pay'!$D$7,'Locality and Max Pay'!$D$7,'NO LOCALITY'!O10*(1+$O$4))</f>
        <v>214721.86487849997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73958.276542499996</v>
      </c>
      <c r="H11" s="33">
        <f>IF('NO LOCALITY'!H11*(1+$O$4)&gt;'Locality and Max Pay'!$D$7,'Locality and Max Pay'!$D$7,'NO LOCALITY'!H11*(1+$O$4))</f>
        <v>83942.36436599998</v>
      </c>
      <c r="I11" s="33">
        <f>IF('NO LOCALITY'!I11*(1+$O$4)&gt;'Locality and Max Pay'!$D$7,'Locality and Max Pay'!$D$7,'NO LOCALITY'!I11*(1+$O$4))</f>
        <v>92759.964885000009</v>
      </c>
      <c r="J11" s="33">
        <f>IF('NO LOCALITY'!J11*(1+$O$4)&gt;'Locality and Max Pay'!$D$7,'Locality and Max Pay'!$D$7,'NO LOCALITY'!J11*(1+$O$4))</f>
        <v>102498.08413949999</v>
      </c>
      <c r="K11" s="33">
        <f>IF('NO LOCALITY'!K11*(1+$O$4)&gt;'Locality and Max Pay'!$D$7,'Locality and Max Pay'!$D$7,'NO LOCALITY'!K11*(1+$O$4))</f>
        <v>113261.0724315</v>
      </c>
      <c r="L11" s="33">
        <f>IF('NO LOCALITY'!L11*(1+$O$4)&gt;'Locality and Max Pay'!$D$7,'Locality and Max Pay'!$D$7,'NO LOCALITY'!L11*(1+$O$4))</f>
        <v>125149.55326649999</v>
      </c>
      <c r="M11" s="33">
        <f>IF('NO LOCALITY'!M11*(1+$O$4)&gt;'Locality and Max Pay'!$D$7,'Locality and Max Pay'!$D$7,'NO LOCALITY'!M11*(1+$O$4))</f>
        <v>143925.1540335</v>
      </c>
      <c r="N11" s="33">
        <f>IF('NO LOCALITY'!N11*(1+$O$4)&gt;'Locality and Max Pay'!$D$7,'Locality and Max Pay'!$D$7,'NO LOCALITY'!N11*(1+$O$4))</f>
        <v>151474.40147699998</v>
      </c>
      <c r="O11" s="32">
        <f>IF('NO LOCALITY'!O11*(1+$O$4)&gt;'Locality and Max Pay'!$D$7,'Locality and Max Pay'!$D$7,'NO LOCALITY'!O11*(1+$O$4))</f>
        <v>159053.46329249998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73958.276542499996</v>
      </c>
      <c r="H13" s="33">
        <f>IF('NO LOCALITY'!H13*(1+$O$4)&gt;'Locality and Max Pay'!$D$7,'Locality and Max Pay'!$D$7,'NO LOCALITY'!H13*(1+$O$4))</f>
        <v>83942.36436599998</v>
      </c>
      <c r="I13" s="33">
        <f>IF('NO LOCALITY'!I13*(1+$O$4)&gt;'Locality and Max Pay'!$D$7,'Locality and Max Pay'!$D$7,'NO LOCALITY'!I13*(1+$O$4))</f>
        <v>92759.964885000009</v>
      </c>
      <c r="J13" s="33">
        <f>IF('NO LOCALITY'!J13*(1+$O$4)&gt;'Locality and Max Pay'!$D$7,'Locality and Max Pay'!$D$7,'NO LOCALITY'!J13*(1+$O$4))</f>
        <v>102498.08413949999</v>
      </c>
      <c r="K13" s="33">
        <f>IF('NO LOCALITY'!K13*(1+$O$4)&gt;'Locality and Max Pay'!$D$7,'Locality and Max Pay'!$D$7,'NO LOCALITY'!K13*(1+$O$4))</f>
        <v>113261.0724315</v>
      </c>
      <c r="L13" s="33">
        <f>IF('NO LOCALITY'!L13*(1+$O$4)&gt;'Locality and Max Pay'!$D$7,'Locality and Max Pay'!$D$7,'NO LOCALITY'!L13*(1+$O$4))</f>
        <v>125149.55326649999</v>
      </c>
      <c r="M13" s="33">
        <f>IF('NO LOCALITY'!M13*(1+$O$4)&gt;'Locality and Max Pay'!$D$7,'Locality and Max Pay'!$D$7,'NO LOCALITY'!M13*(1+$O$4))</f>
        <v>143925.1540335</v>
      </c>
      <c r="N13" s="33">
        <f>IF('NO LOCALITY'!N13*(1+$O$4)&gt;'Locality and Max Pay'!$D$7,'Locality and Max Pay'!$D$7,'NO LOCALITY'!N13*(1+$O$4))</f>
        <v>151474.40147699998</v>
      </c>
      <c r="O13" s="32">
        <f>IF('NO LOCALITY'!O13*(1+$O$4)&gt;'Locality and Max Pay'!$D$7,'Locality and Max Pay'!$D$7,'NO LOCALITY'!O13*(1+$O$4))</f>
        <v>159053.46329249998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69689.852284499997</v>
      </c>
      <c r="H14" s="33">
        <f>IF('NO LOCALITY'!H14*(1+$O$4)&gt;'Locality and Max Pay'!$D$7,'Locality and Max Pay'!$D$7,'NO LOCALITY'!H14*(1+$O$4))</f>
        <v>77174.501921999996</v>
      </c>
      <c r="I14" s="33">
        <f>IF('NO LOCALITY'!I14*(1+$O$4)&gt;'Locality and Max Pay'!$D$7,'Locality and Max Pay'!$D$7,'NO LOCALITY'!I14*(1+$O$4))</f>
        <v>83788.323443999994</v>
      </c>
      <c r="J14" s="33">
        <f>IF('NO LOCALITY'!J14*(1+$O$4)&gt;'Locality and Max Pay'!$D$7,'Locality and Max Pay'!$D$7,'NO LOCALITY'!J14*(1+$O$4))</f>
        <v>91094.086849499989</v>
      </c>
      <c r="K14" s="33">
        <f>IF('NO LOCALITY'!K14*(1+$O$4)&gt;'Locality and Max Pay'!$D$7,'Locality and Max Pay'!$D$7,'NO LOCALITY'!K14*(1+$O$4))</f>
        <v>99165.08580299998</v>
      </c>
      <c r="L14" s="33">
        <f>IF('NO LOCALITY'!L14*(1+$O$4)&gt;'Locality and Max Pay'!$D$7,'Locality and Max Pay'!$D$7,'NO LOCALITY'!L14*(1+$O$4))</f>
        <v>108083.30982749999</v>
      </c>
      <c r="M14" s="33">
        <f>IF('NO LOCALITY'!M14*(1+$O$4)&gt;'Locality and Max Pay'!$D$7,'Locality and Max Pay'!$D$7,'NO LOCALITY'!M14*(1+$O$4))</f>
        <v>122159.42020799998</v>
      </c>
      <c r="N14" s="33">
        <f>IF('NO LOCALITY'!N14*(1+$O$4)&gt;'Locality and Max Pay'!$D$7,'Locality and Max Pay'!$D$7,'NO LOCALITY'!N14*(1+$O$4))</f>
        <v>127826.63541899998</v>
      </c>
      <c r="O14" s="32">
        <f>IF('NO LOCALITY'!O14*(1+$O$4)&gt;'Locality and Max Pay'!$D$7,'Locality and Max Pay'!$D$7,'NO LOCALITY'!O14*(1+$O$4))</f>
        <v>133508.757816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83788.323443999994</v>
      </c>
      <c r="J16" s="33">
        <f>IF('NO LOCALITY'!J16*(1+$O$4)&gt;'Locality and Max Pay'!$D$7,'Locality and Max Pay'!$D$7,'NO LOCALITY'!J16*(1+$O$4))</f>
        <v>91094.086849499989</v>
      </c>
      <c r="K16" s="33">
        <f>IF('NO LOCALITY'!K16*(1+$O$4)&gt;'Locality and Max Pay'!$D$7,'Locality and Max Pay'!$D$7,'NO LOCALITY'!K16*(1+$O$4))</f>
        <v>99165.08580299998</v>
      </c>
      <c r="L16" s="33">
        <f>IF('NO LOCALITY'!L16*(1+$O$4)&gt;'Locality and Max Pay'!$D$7,'Locality and Max Pay'!$D$7,'NO LOCALITY'!L16*(1+$O$4))</f>
        <v>108083.30982749999</v>
      </c>
      <c r="M16" s="33">
        <f>IF('NO LOCALITY'!M16*(1+$O$4)&gt;'Locality and Max Pay'!$D$7,'Locality and Max Pay'!$D$7,'NO LOCALITY'!M16*(1+$O$4))</f>
        <v>122159.42020799998</v>
      </c>
      <c r="N16" s="33">
        <f>IF('NO LOCALITY'!N16*(1+$O$4)&gt;'Locality and Max Pay'!$D$7,'Locality and Max Pay'!$D$7,'NO LOCALITY'!N16*(1+$O$4))</f>
        <v>127826.63541899998</v>
      </c>
      <c r="O16" s="32">
        <f>IF('NO LOCALITY'!O16*(1+$O$4)&gt;'Locality and Max Pay'!$D$7,'Locality and Max Pay'!$D$7,'NO LOCALITY'!O16*(1+$O$4))</f>
        <v>133508.757816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74814.197472</v>
      </c>
      <c r="J17" s="33">
        <f>IF('NO LOCALITY'!J17*(1+$O$4)&gt;'Locality and Max Pay'!$D$7,'Locality and Max Pay'!$D$7,'NO LOCALITY'!J17*(1+$O$4))</f>
        <v>79687.605028499995</v>
      </c>
      <c r="K17" s="33">
        <f>IF('NO LOCALITY'!K17*(1+$O$4)&gt;'Locality and Max Pay'!$D$7,'Locality and Max Pay'!$D$7,'NO LOCALITY'!K17*(1+$O$4))</f>
        <v>85066.614643499997</v>
      </c>
      <c r="L17" s="33">
        <f>IF('NO LOCALITY'!L17*(1+$O$4)&gt;'Locality and Max Pay'!$D$7,'Locality and Max Pay'!$D$7,'NO LOCALITY'!L17*(1+$O$4))</f>
        <v>91010.855060999995</v>
      </c>
      <c r="M17" s="33">
        <f>IF('NO LOCALITY'!M17*(1+$O$4)&gt;'Locality and Max Pay'!$D$7,'Locality and Max Pay'!$D$7,'NO LOCALITY'!M17*(1+$O$4))</f>
        <v>100397.41317899998</v>
      </c>
      <c r="N17" s="33">
        <f>IF('NO LOCALITY'!N17*(1+$O$4)&gt;'Locality and Max Pay'!$D$7,'Locality and Max Pay'!$D$7,'NO LOCALITY'!N17*(1+$O$4))</f>
        <v>104176.38483</v>
      </c>
      <c r="O17" s="32">
        <f>IF('NO LOCALITY'!O17*(1+$O$4)&gt;'Locality and Max Pay'!$D$7,'Locality and Max Pay'!$D$7,'NO LOCALITY'!O17*(1+$O$4))</f>
        <v>107967.77913599998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79687.605028499995</v>
      </c>
      <c r="K19" s="35">
        <f>IF('NO LOCALITY'!K19*(1+$O$4)&gt;'Locality and Max Pay'!$D$7,'Locality and Max Pay'!$D$7,'NO LOCALITY'!K19*(1+$O$4))</f>
        <v>85066.614643499997</v>
      </c>
      <c r="L19" s="33">
        <f>IF('NO LOCALITY'!L19*(1+$O$4)&gt;'Locality and Max Pay'!$D$7,'Locality and Max Pay'!$D$7,'NO LOCALITY'!L19*(1+$O$4))</f>
        <v>91010.855060999995</v>
      </c>
      <c r="M19" s="33">
        <f>IF('NO LOCALITY'!M19*(1+$O$4)&gt;'Locality and Max Pay'!$D$7,'Locality and Max Pay'!$D$7,'NO LOCALITY'!M19*(1+$O$4))</f>
        <v>100397.41317899998</v>
      </c>
      <c r="N19" s="33">
        <f>IF('NO LOCALITY'!N19*(1+$O$4)&gt;'Locality and Max Pay'!$D$7,'Locality and Max Pay'!$D$7,'NO LOCALITY'!N19*(1+$O$4))</f>
        <v>104176.38483</v>
      </c>
      <c r="O19" s="32">
        <f>IF('NO LOCALITY'!O19*(1+$O$4)&gt;'Locality and Max Pay'!$D$7,'Locality and Max Pay'!$D$7,'NO LOCALITY'!O19*(1+$O$4))</f>
        <v>107967.77913599998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68279.880941999989</v>
      </c>
      <c r="K20" s="35">
        <f>IF('NO LOCALITY'!K20*(1+$O$4)&gt;'Locality and Max Pay'!$D$7,'Locality and Max Pay'!$D$7,'NO LOCALITY'!K20*(1+$O$4))</f>
        <v>70971.870280499992</v>
      </c>
      <c r="L20" s="33">
        <f>IF('NO LOCALITY'!L20*(1+$O$4)&gt;'Locality and Max Pay'!$D$7,'Locality and Max Pay'!$D$7,'NO LOCALITY'!L20*(1+$O$4))</f>
        <v>73945.853887499994</v>
      </c>
      <c r="M20" s="33">
        <f>IF('NO LOCALITY'!M20*(1+$O$4)&gt;'Locality and Max Pay'!$D$7,'Locality and Max Pay'!$D$7,'NO LOCALITY'!M20*(1+$O$4))</f>
        <v>78639.132946499987</v>
      </c>
      <c r="N20" s="33">
        <f>IF('NO LOCALITY'!N20*(1+$O$4)&gt;'Locality and Max Pay'!$D$7,'Locality and Max Pay'!$D$7,'NO LOCALITY'!N20*(1+$O$4))</f>
        <v>80523.649709999983</v>
      </c>
      <c r="O20" s="32">
        <f>IF('NO LOCALITY'!O20*(1+$O$4)&gt;'Locality and Max Pay'!$D$7,'Locality and Max Pay'!$D$7,'NO LOCALITY'!O20*(1+$O$4))</f>
        <v>82419.346862999999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56873.399120999995</v>
      </c>
      <c r="H22" s="33">
        <f>IF('NO LOCALITY'!H22*(1+$O$4)&gt;'Locality and Max Pay'!$D$7,'Locality and Max Pay'!$D$7,'NO LOCALITY'!H22*(1+$O$4))</f>
        <v>56873.399120999995</v>
      </c>
      <c r="I22" s="33">
        <f>IF('NO LOCALITY'!I22*(1+$O$4)&gt;'Locality and Max Pay'!$D$7,'Locality and Max Pay'!$D$7,'NO LOCALITY'!I22*(1+$O$4))</f>
        <v>56873.399120999995</v>
      </c>
      <c r="J22" s="33">
        <f>IF('NO LOCALITY'!J22*(1+$O$4)&gt;'Locality and Max Pay'!$D$7,'Locality and Max Pay'!$D$7,'NO LOCALITY'!J22*(1+$O$4))</f>
        <v>56873.399120999995</v>
      </c>
      <c r="K22" s="33">
        <f>IF('NO LOCALITY'!K22*(1+$O$4)&gt;'Locality and Max Pay'!$D$7,'Locality and Max Pay'!$D$7,'NO LOCALITY'!K22*(1+$O$4))</f>
        <v>56873.399120999995</v>
      </c>
      <c r="L22" s="33">
        <f>IF('NO LOCALITY'!L22*(1+$O$4)&gt;'Locality and Max Pay'!$D$7,'Locality and Max Pay'!$D$7,'NO LOCALITY'!L22*(1+$O$4))</f>
        <v>56873.399120999995</v>
      </c>
      <c r="M22" s="33">
        <f>IF('NO LOCALITY'!M22*(1+$O$4)&gt;'Locality and Max Pay'!$D$7,'Locality and Max Pay'!$D$7,'NO LOCALITY'!M22*(1+$O$4))</f>
        <v>56873.399120999995</v>
      </c>
      <c r="N22" s="33">
        <f>IF('NO LOCALITY'!N22*(1+$O$4)&gt;'Locality and Max Pay'!$D$7,'Locality and Max Pay'!$D$7,'NO LOCALITY'!N22*(1+$O$4))</f>
        <v>56873.399120999995</v>
      </c>
      <c r="O22" s="32">
        <f>IF('NO LOCALITY'!O22*(1+$O$4)&gt;'Locality and Max Pay'!$D$7,'Locality and Max Pay'!$D$7,'NO LOCALITY'!O22*(1+$O$4))</f>
        <v>56873.399120999995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ah0or21XEpNoouBTv5bq212RwvqpPFL+Kyrya/Y6F2QmqXbQoNg/8WYYbKtJJMQlCVdUFOxarp3Q+DPPOeoxMQ==" saltValue="vfEeHLBgGXldpH6xVlGKYQ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44" priority="1" stopIfTrue="1" operator="greaterThan">
      <formula>165200</formula>
    </cfRule>
  </conditionalFormatting>
  <hyperlinks>
    <hyperlink ref="D26:F26" location="'LOCALITY INDEX'!A1" display="Return to Locality Index" xr:uid="{00000000-0004-0000-12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5:R65"/>
  <sheetViews>
    <sheetView topLeftCell="A43" workbookViewId="0">
      <selection activeCell="A53" sqref="A53"/>
    </sheetView>
  </sheetViews>
  <sheetFormatPr defaultRowHeight="13.2" x14ac:dyDescent="0.25"/>
  <cols>
    <col min="1" max="1" width="19" bestFit="1" customWidth="1"/>
    <col min="2" max="2" width="14.6640625" customWidth="1"/>
    <col min="3" max="3" width="3.6640625" customWidth="1"/>
    <col min="4" max="4" width="18.6640625" customWidth="1"/>
    <col min="5" max="5" width="2.6640625" customWidth="1"/>
    <col min="6" max="6" width="97.6640625" customWidth="1"/>
    <col min="7" max="7" width="2.6640625" customWidth="1"/>
    <col min="11" max="12" width="9.109375" customWidth="1"/>
  </cols>
  <sheetData>
    <row r="5" spans="1:18" ht="13.8" thickBot="1" x14ac:dyDescent="0.3">
      <c r="A5" s="75" t="s">
        <v>46</v>
      </c>
      <c r="B5" s="76"/>
      <c r="H5" s="2" t="s">
        <v>114</v>
      </c>
    </row>
    <row r="6" spans="1:18" ht="45.75" customHeight="1" thickBot="1" x14ac:dyDescent="0.3">
      <c r="A6" s="36"/>
      <c r="B6" s="71">
        <v>2025</v>
      </c>
      <c r="D6" s="60" t="s">
        <v>143</v>
      </c>
      <c r="F6" s="98" t="s">
        <v>153</v>
      </c>
      <c r="G6" s="56"/>
      <c r="H6" s="57">
        <v>1.022E-2</v>
      </c>
      <c r="I6" s="56"/>
      <c r="J6" s="56"/>
      <c r="K6" s="56"/>
      <c r="L6" s="56"/>
      <c r="M6" s="56"/>
      <c r="N6" s="56"/>
      <c r="O6" s="56"/>
      <c r="P6" s="56"/>
      <c r="Q6" s="56"/>
    </row>
    <row r="7" spans="1:18" ht="14.4" thickBot="1" x14ac:dyDescent="0.3">
      <c r="A7" s="95" t="s">
        <v>96</v>
      </c>
      <c r="B7" s="96">
        <v>0.3236</v>
      </c>
      <c r="D7" s="59">
        <v>225700</v>
      </c>
      <c r="F7" s="2"/>
    </row>
    <row r="8" spans="1:18" ht="14.4" thickBot="1" x14ac:dyDescent="0.3">
      <c r="A8" s="95" t="s">
        <v>101</v>
      </c>
      <c r="B8" s="96">
        <v>0.2077</v>
      </c>
      <c r="D8" s="74">
        <f>199300*1.022</f>
        <v>203684.6</v>
      </c>
      <c r="F8" s="2"/>
    </row>
    <row r="9" spans="1:18" ht="14.4" thickBot="1" x14ac:dyDescent="0.3">
      <c r="A9" s="95" t="s">
        <v>102</v>
      </c>
      <c r="B9" s="96">
        <v>0.18329999999999999</v>
      </c>
      <c r="D9" s="58"/>
      <c r="F9" s="2"/>
    </row>
    <row r="10" spans="1:18" ht="14.4" thickBot="1" x14ac:dyDescent="0.3">
      <c r="A10" s="36" t="s">
        <v>25</v>
      </c>
      <c r="B10" s="96">
        <v>0.2379</v>
      </c>
    </row>
    <row r="11" spans="1:18" ht="14.4" thickBot="1" x14ac:dyDescent="0.3">
      <c r="A11" s="95" t="s">
        <v>103</v>
      </c>
      <c r="B11" s="96">
        <v>0.20349999999999999</v>
      </c>
    </row>
    <row r="12" spans="1:18" ht="14.4" thickBot="1" x14ac:dyDescent="0.3">
      <c r="A12" s="95" t="s">
        <v>133</v>
      </c>
      <c r="B12" s="96">
        <v>0.18240000000000001</v>
      </c>
    </row>
    <row r="13" spans="1:18" ht="16.2" thickBot="1" x14ac:dyDescent="0.3">
      <c r="A13" s="36" t="s">
        <v>26</v>
      </c>
      <c r="B13" s="96">
        <v>0.32579999999999998</v>
      </c>
      <c r="F13" s="61" t="s">
        <v>154</v>
      </c>
      <c r="G13" s="53"/>
      <c r="H13" s="53"/>
      <c r="I13" s="53"/>
      <c r="J13" s="53"/>
      <c r="K13" s="53"/>
      <c r="L13" s="53"/>
      <c r="M13" s="53"/>
      <c r="N13" s="53"/>
      <c r="O13" s="53"/>
      <c r="P13" s="53"/>
      <c r="Q13" s="53"/>
      <c r="R13" s="53"/>
    </row>
    <row r="14" spans="1:18" ht="14.4" thickBot="1" x14ac:dyDescent="0.3">
      <c r="A14" s="36" t="s">
        <v>27</v>
      </c>
      <c r="B14" s="96">
        <v>0.22409999999999999</v>
      </c>
    </row>
    <row r="15" spans="1:18" ht="14.4" thickBot="1" x14ac:dyDescent="0.3">
      <c r="A15" s="36" t="s">
        <v>128</v>
      </c>
      <c r="B15" s="96">
        <v>0.19450000000000001</v>
      </c>
    </row>
    <row r="16" spans="1:18" ht="14.4" thickBot="1" x14ac:dyDescent="0.3">
      <c r="A16" s="95" t="s">
        <v>104</v>
      </c>
      <c r="B16" s="96">
        <v>0.19670000000000001</v>
      </c>
    </row>
    <row r="17" spans="1:2" ht="14.4" thickBot="1" x14ac:dyDescent="0.3">
      <c r="A17" s="36" t="s">
        <v>28</v>
      </c>
      <c r="B17" s="96">
        <v>0.30859999999999999</v>
      </c>
    </row>
    <row r="18" spans="1:2" ht="14.4" thickBot="1" x14ac:dyDescent="0.3">
      <c r="A18" s="36" t="s">
        <v>52</v>
      </c>
      <c r="B18" s="96">
        <v>0.21929999999999999</v>
      </c>
    </row>
    <row r="19" spans="1:2" ht="14.4" thickBot="1" x14ac:dyDescent="0.3">
      <c r="A19" s="36" t="s">
        <v>53</v>
      </c>
      <c r="B19" s="96">
        <v>0.2223</v>
      </c>
    </row>
    <row r="20" spans="1:2" ht="14.4" thickBot="1" x14ac:dyDescent="0.3">
      <c r="A20" s="95" t="s">
        <v>105</v>
      </c>
      <c r="B20" s="96">
        <v>0.20150000000000001</v>
      </c>
    </row>
    <row r="21" spans="1:2" ht="14.4" thickBot="1" x14ac:dyDescent="0.3">
      <c r="A21" s="36" t="s">
        <v>47</v>
      </c>
      <c r="B21" s="96">
        <v>0.2215</v>
      </c>
    </row>
    <row r="22" spans="1:2" ht="14.4" thickBot="1" x14ac:dyDescent="0.3">
      <c r="A22" s="36" t="s">
        <v>129</v>
      </c>
      <c r="B22" s="96">
        <v>0.17630000000000001</v>
      </c>
    </row>
    <row r="23" spans="1:2" ht="14.4" thickBot="1" x14ac:dyDescent="0.3">
      <c r="A23" s="36" t="s">
        <v>54</v>
      </c>
      <c r="B23" s="96">
        <v>0.27260000000000001</v>
      </c>
    </row>
    <row r="24" spans="1:2" ht="14.4" thickBot="1" x14ac:dyDescent="0.3">
      <c r="A24" s="95" t="s">
        <v>106</v>
      </c>
      <c r="B24" s="96">
        <v>0.1893</v>
      </c>
    </row>
    <row r="25" spans="1:2" ht="14.4" thickBot="1" x14ac:dyDescent="0.3">
      <c r="A25" s="36" t="s">
        <v>55</v>
      </c>
      <c r="B25" s="96">
        <v>0.2142</v>
      </c>
    </row>
    <row r="26" spans="1:2" ht="14.4" thickBot="1" x14ac:dyDescent="0.3">
      <c r="A26" s="36" t="s">
        <v>29</v>
      </c>
      <c r="B26" s="96">
        <v>0.30520000000000003</v>
      </c>
    </row>
    <row r="27" spans="1:2" ht="14.4" thickBot="1" x14ac:dyDescent="0.3">
      <c r="A27" s="36" t="s">
        <v>141</v>
      </c>
      <c r="B27" s="96">
        <v>0.18010000000000001</v>
      </c>
    </row>
    <row r="28" spans="1:2" ht="14.4" thickBot="1" x14ac:dyDescent="0.3">
      <c r="A28" s="36" t="s">
        <v>56</v>
      </c>
      <c r="B28" s="96">
        <v>0.29120000000000001</v>
      </c>
    </row>
    <row r="29" spans="1:2" ht="14.4" thickBot="1" x14ac:dyDescent="0.3">
      <c r="A29" s="97" t="s">
        <v>149</v>
      </c>
      <c r="B29" s="96">
        <v>0.17649999999999999</v>
      </c>
    </row>
    <row r="30" spans="1:2" ht="14.4" thickBot="1" x14ac:dyDescent="0.3">
      <c r="A30" s="95" t="s">
        <v>107</v>
      </c>
      <c r="B30" s="96">
        <v>0.1943</v>
      </c>
    </row>
    <row r="31" spans="1:2" ht="14.4" thickBot="1" x14ac:dyDescent="0.3">
      <c r="A31" s="36" t="s">
        <v>30</v>
      </c>
      <c r="B31" s="96">
        <v>0.32079999999999997</v>
      </c>
    </row>
    <row r="32" spans="1:2" ht="14.4" thickBot="1" x14ac:dyDescent="0.3">
      <c r="A32" s="36" t="s">
        <v>97</v>
      </c>
      <c r="B32" s="96">
        <v>0.22209999999999999</v>
      </c>
    </row>
    <row r="33" spans="1:2" ht="14.4" thickBot="1" x14ac:dyDescent="0.3">
      <c r="A33" s="36" t="s">
        <v>31</v>
      </c>
      <c r="B33" s="96">
        <v>0.35</v>
      </c>
    </row>
    <row r="34" spans="1:2" ht="14.4" thickBot="1" x14ac:dyDescent="0.3">
      <c r="A34" s="36" t="s">
        <v>32</v>
      </c>
      <c r="B34" s="96">
        <v>0.21909999999999999</v>
      </c>
    </row>
    <row r="35" spans="1:2" ht="14.4" thickBot="1" x14ac:dyDescent="0.3">
      <c r="A35" s="36" t="s">
        <v>33</v>
      </c>
      <c r="B35" s="96">
        <v>0.18149999999999999</v>
      </c>
    </row>
    <row r="36" spans="1:2" ht="14.4" thickBot="1" x14ac:dyDescent="0.3">
      <c r="A36" s="95" t="s">
        <v>108</v>
      </c>
      <c r="B36" s="96">
        <v>0.18970000000000001</v>
      </c>
    </row>
    <row r="37" spans="1:2" ht="14.4" thickBot="1" x14ac:dyDescent="0.3">
      <c r="A37" s="95" t="s">
        <v>109</v>
      </c>
      <c r="B37" s="96">
        <v>0.21590000000000001</v>
      </c>
    </row>
    <row r="38" spans="1:2" ht="14.4" thickBot="1" x14ac:dyDescent="0.3">
      <c r="A38" s="95" t="s">
        <v>110</v>
      </c>
      <c r="B38" s="96">
        <v>0.19570000000000001</v>
      </c>
    </row>
    <row r="39" spans="1:2" ht="14.4" thickBot="1" x14ac:dyDescent="0.3">
      <c r="A39" s="36" t="s">
        <v>34</v>
      </c>
      <c r="B39" s="96">
        <v>0.36470000000000002</v>
      </c>
    </row>
    <row r="40" spans="1:2" ht="14.4" thickBot="1" x14ac:dyDescent="0.3">
      <c r="A40" s="36" t="s">
        <v>57</v>
      </c>
      <c r="B40" s="96">
        <v>0.2467</v>
      </c>
    </row>
    <row r="41" spans="1:2" ht="14.4" thickBot="1" x14ac:dyDescent="0.3">
      <c r="A41" s="36" t="s">
        <v>58</v>
      </c>
      <c r="B41" s="96">
        <v>0.22420000000000001</v>
      </c>
    </row>
    <row r="42" spans="1:2" ht="14.4" thickBot="1" x14ac:dyDescent="0.3">
      <c r="A42" s="36" t="s">
        <v>59</v>
      </c>
      <c r="B42" s="96">
        <v>0.2762</v>
      </c>
    </row>
    <row r="43" spans="1:2" ht="14.4" thickBot="1" x14ac:dyDescent="0.3">
      <c r="A43" s="36" t="s">
        <v>35</v>
      </c>
      <c r="B43" s="96">
        <v>0.3795</v>
      </c>
    </row>
    <row r="44" spans="1:2" ht="14.4" thickBot="1" x14ac:dyDescent="0.3">
      <c r="A44" s="36" t="s">
        <v>130</v>
      </c>
      <c r="B44" s="96">
        <v>0.18229999999999999</v>
      </c>
    </row>
    <row r="45" spans="1:2" ht="14.4" thickBot="1" x14ac:dyDescent="0.3">
      <c r="A45" s="95" t="s">
        <v>111</v>
      </c>
      <c r="B45" s="96">
        <v>0.17929999999999999</v>
      </c>
    </row>
    <row r="46" spans="1:2" ht="14.4" thickBot="1" x14ac:dyDescent="0.3">
      <c r="A46" s="36" t="s">
        <v>60</v>
      </c>
      <c r="B46" s="96">
        <v>0.28989999999999999</v>
      </c>
    </row>
    <row r="47" spans="1:2" ht="14.4" thickBot="1" x14ac:dyDescent="0.3">
      <c r="A47" s="36" t="s">
        <v>36</v>
      </c>
      <c r="B47" s="96">
        <v>0.22450000000000001</v>
      </c>
    </row>
    <row r="48" spans="1:2" ht="14.4" thickBot="1" x14ac:dyDescent="0.3">
      <c r="A48" s="36" t="s">
        <v>37</v>
      </c>
      <c r="B48" s="96">
        <v>0.21029999999999999</v>
      </c>
    </row>
    <row r="49" spans="1:2" ht="14.4" thickBot="1" x14ac:dyDescent="0.3">
      <c r="A49" s="36" t="s">
        <v>48</v>
      </c>
      <c r="B49" s="96">
        <v>0.26129999999999998</v>
      </c>
    </row>
    <row r="50" spans="1:2" ht="14.4" thickBot="1" x14ac:dyDescent="0.3">
      <c r="A50" s="36" t="s">
        <v>38</v>
      </c>
      <c r="B50" s="96">
        <v>0.22239999999999999</v>
      </c>
    </row>
    <row r="51" spans="1:2" ht="14.4" thickBot="1" x14ac:dyDescent="0.3">
      <c r="A51" s="97" t="s">
        <v>150</v>
      </c>
      <c r="B51" s="96">
        <v>0.17519999999999999</v>
      </c>
    </row>
    <row r="52" spans="1:2" ht="14.4" thickBot="1" x14ac:dyDescent="0.3">
      <c r="A52" s="36" t="s">
        <v>39</v>
      </c>
      <c r="B52" s="96">
        <v>0.2228</v>
      </c>
    </row>
    <row r="53" spans="1:2" ht="14.4" thickBot="1" x14ac:dyDescent="0.3">
      <c r="A53" s="97" t="s">
        <v>151</v>
      </c>
      <c r="B53" s="96">
        <v>0.17879999999999999</v>
      </c>
    </row>
    <row r="54" spans="1:2" ht="14.4" thickBot="1" x14ac:dyDescent="0.3">
      <c r="A54" s="36" t="s">
        <v>40</v>
      </c>
      <c r="B54" s="96">
        <v>0.29759999999999998</v>
      </c>
    </row>
    <row r="55" spans="1:2" ht="14.4" thickBot="1" x14ac:dyDescent="0.3">
      <c r="A55" s="36" t="s">
        <v>131</v>
      </c>
      <c r="B55" s="96">
        <v>0.18779999999999999</v>
      </c>
    </row>
    <row r="56" spans="1:2" ht="14.4" thickBot="1" x14ac:dyDescent="0.3">
      <c r="A56" s="36" t="s">
        <v>41</v>
      </c>
      <c r="B56" s="96">
        <v>0.3372</v>
      </c>
    </row>
    <row r="57" spans="1:2" ht="14.4" thickBot="1" x14ac:dyDescent="0.3">
      <c r="A57" s="36" t="s">
        <v>61</v>
      </c>
      <c r="B57" s="96">
        <v>0.46339999999999998</v>
      </c>
    </row>
    <row r="58" spans="1:2" ht="14.4" thickBot="1" x14ac:dyDescent="0.3">
      <c r="A58" s="36" t="s">
        <v>42</v>
      </c>
      <c r="B58" s="96">
        <v>0.31569999999999998</v>
      </c>
    </row>
    <row r="59" spans="1:2" ht="14.4" thickBot="1" x14ac:dyDescent="0.3">
      <c r="A59" s="97" t="s">
        <v>152</v>
      </c>
      <c r="B59" s="96">
        <v>0.1767</v>
      </c>
    </row>
    <row r="60" spans="1:2" ht="14.4" thickBot="1" x14ac:dyDescent="0.3">
      <c r="A60" s="95" t="s">
        <v>112</v>
      </c>
      <c r="B60" s="96">
        <v>0.20030000000000001</v>
      </c>
    </row>
    <row r="61" spans="1:2" ht="14.4" thickBot="1" x14ac:dyDescent="0.3">
      <c r="A61" s="95" t="s">
        <v>113</v>
      </c>
      <c r="B61" s="96">
        <v>0.1928</v>
      </c>
    </row>
    <row r="62" spans="1:2" ht="14.4" thickBot="1" x14ac:dyDescent="0.3">
      <c r="A62" s="95" t="s">
        <v>132</v>
      </c>
      <c r="B62" s="96">
        <v>0.188</v>
      </c>
    </row>
    <row r="63" spans="1:2" ht="14.4" thickBot="1" x14ac:dyDescent="0.3">
      <c r="A63" s="36" t="s">
        <v>49</v>
      </c>
      <c r="B63" s="96">
        <v>0.33939999999999998</v>
      </c>
    </row>
    <row r="64" spans="1:2" ht="14.4" thickBot="1" x14ac:dyDescent="0.3">
      <c r="A64" s="36" t="s">
        <v>50</v>
      </c>
      <c r="B64" s="96">
        <v>0.1706</v>
      </c>
    </row>
    <row r="65" spans="1:2" ht="14.4" thickBot="1" x14ac:dyDescent="0.3">
      <c r="A65" s="36" t="s">
        <v>51</v>
      </c>
      <c r="B65" s="96">
        <v>0.22620000000000001</v>
      </c>
    </row>
  </sheetData>
  <sheetProtection algorithmName="SHA-512" hashValue="lU786Hfo7p5E372D9bggswGQ1Tj87RJBzrKCmsi8AO0nGYf+XX6cwkqrXScAV2WGcxyDP2/u8iliGXNUvMEmug==" saltValue="PqEEEHG4622dKYVb2JWalQ==" spinCount="100000" sheet="1" objects="1" scenarios="1"/>
  <phoneticPr fontId="5" type="noConversion"/>
  <conditionalFormatting sqref="F13:R13">
    <cfRule type="cellIs" dxfId="61" priority="1" stopIfTrue="1" operator="greaterThan">
      <formula>165200</formula>
    </cfRule>
  </conditionalFormatting>
  <pageMargins left="0.75" right="0.75" top="1" bottom="1" header="0.5" footer="0.5"/>
  <pageSetup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Sheet19"/>
  <dimension ref="A1:S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3" width="9.109375" customWidth="1"/>
    <col min="14" max="14" width="12.44140625" customWidth="1"/>
    <col min="15" max="15" width="9.109375" customWidth="1"/>
    <col min="16" max="16" width="6.5546875" customWidth="1"/>
    <col min="17" max="21" width="9.109375" customWidth="1"/>
  </cols>
  <sheetData>
    <row r="1" spans="2:19" ht="13.8" thickBot="1" x14ac:dyDescent="0.3"/>
    <row r="2" spans="2:19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S2" s="86"/>
    </row>
    <row r="3" spans="2:19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9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129</v>
      </c>
      <c r="O4" s="40">
        <f>VLOOKUP(N4,'Locality and Max Pay'!A:B,2,FALSE)</f>
        <v>0.17630000000000001</v>
      </c>
      <c r="P4" s="9"/>
    </row>
    <row r="5" spans="2:19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9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9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9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9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9" ht="25.5" customHeight="1" x14ac:dyDescent="0.25">
      <c r="B10" s="125" t="s">
        <v>24</v>
      </c>
      <c r="C10" s="126"/>
      <c r="D10" s="156" t="s">
        <v>0</v>
      </c>
      <c r="E10" s="72" t="s">
        <v>1</v>
      </c>
      <c r="F10" s="166"/>
      <c r="G10" s="33">
        <f>IF('NO LOCALITY'!G10*(1+$O$4)&gt;'Locality and Max Pay'!$D$7,'Locality and Max Pay'!$D$7,'NO LOCALITY'!G10*(1+$O$4))</f>
        <v>96146.397926999984</v>
      </c>
      <c r="H10" s="33">
        <f>IF('NO LOCALITY'!H10*(1+$O$4)&gt;'Locality and Max Pay'!$D$7,'Locality and Max Pay'!$D$7,'NO LOCALITY'!H10*(1+$O$4))</f>
        <v>109127.41775909999</v>
      </c>
      <c r="I10" s="33">
        <f>IF('NO LOCALITY'!I10*(1+$O$4)&gt;'Locality and Max Pay'!$D$7,'Locality and Max Pay'!$D$7,'NO LOCALITY'!I10*(1+$O$4))</f>
        <v>120589.14027419998</v>
      </c>
      <c r="J10" s="33">
        <f>IF('NO LOCALITY'!J10*(1+$O$4)&gt;'Locality and Max Pay'!$D$7,'Locality and Max Pay'!$D$7,'NO LOCALITY'!J10*(1+$O$4))</f>
        <v>133250.74878059997</v>
      </c>
      <c r="K10" s="33">
        <f>IF('NO LOCALITY'!K10*(1+$O$4)&gt;'Locality and Max Pay'!$D$7,'Locality and Max Pay'!$D$7,'NO LOCALITY'!K10*(1+$O$4))</f>
        <v>147245.03225639998</v>
      </c>
      <c r="L10" s="33">
        <f>IF('NO LOCALITY'!L10*(1+$O$4)&gt;'Locality and Max Pay'!$D$7,'Locality and Max Pay'!$D$7,'NO LOCALITY'!L10*(1+$O$4))</f>
        <v>162699.99449129996</v>
      </c>
      <c r="M10" s="33">
        <f>IF('NO LOCALITY'!M10*(1+$O$4)&gt;'Locality and Max Pay'!$D$7,'Locality and Max Pay'!$D$7,'NO LOCALITY'!M10*(1+$O$4))</f>
        <v>187108.04422259994</v>
      </c>
      <c r="N10" s="33">
        <f>IF('NO LOCALITY'!N10*(1+$O$4)&gt;'Locality and Max Pay'!$D$7,'Locality and Max Pay'!$D$7,'NO LOCALITY'!N10*(1+$O$4))</f>
        <v>196927.25081939998</v>
      </c>
      <c r="O10" s="32">
        <f>IF('NO LOCALITY'!O10*(1+$O$4)&gt;'Locality and Max Pay'!$D$7,'Locality and Max Pay'!$D$7,'NO LOCALITY'!O10*(1+$O$4))</f>
        <v>206776.36484369996</v>
      </c>
    </row>
    <row r="11" spans="2:19" ht="25.5" customHeight="1" x14ac:dyDescent="0.25">
      <c r="B11" s="154"/>
      <c r="C11" s="155"/>
      <c r="D11" s="156"/>
      <c r="E11" s="72" t="s">
        <v>2</v>
      </c>
      <c r="F11" s="166"/>
      <c r="G11" s="33">
        <f>IF('NO LOCALITY'!G11*(1+$O$4)&gt;'Locality and Max Pay'!$D$7,'Locality and Max Pay'!$D$7,'NO LOCALITY'!G11*(1+$O$4))</f>
        <v>71221.547848499991</v>
      </c>
      <c r="H11" s="33">
        <f>IF('NO LOCALITY'!H11*(1+$O$4)&gt;'Locality and Max Pay'!$D$7,'Locality and Max Pay'!$D$7,'NO LOCALITY'!H11*(1+$O$4))</f>
        <v>80836.187641199984</v>
      </c>
      <c r="I11" s="33">
        <f>IF('NO LOCALITY'!I11*(1+$O$4)&gt;'Locality and Max Pay'!$D$7,'Locality and Max Pay'!$D$7,'NO LOCALITY'!I11*(1+$O$4))</f>
        <v>89327.504456999988</v>
      </c>
      <c r="J11" s="33">
        <f>IF('NO LOCALITY'!J11*(1+$O$4)&gt;'Locality and Max Pay'!$D$7,'Locality and Max Pay'!$D$7,'NO LOCALITY'!J11*(1+$O$4))</f>
        <v>98705.277423899985</v>
      </c>
      <c r="K11" s="33">
        <f>IF('NO LOCALITY'!K11*(1+$O$4)&gt;'Locality and Max Pay'!$D$7,'Locality and Max Pay'!$D$7,'NO LOCALITY'!K11*(1+$O$4))</f>
        <v>109069.99549829998</v>
      </c>
      <c r="L11" s="33">
        <f>IF('NO LOCALITY'!L11*(1+$O$4)&gt;'Locality and Max Pay'!$D$7,'Locality and Max Pay'!$D$7,'NO LOCALITY'!L11*(1+$O$4))</f>
        <v>120518.55874529999</v>
      </c>
      <c r="M11" s="33">
        <f>IF('NO LOCALITY'!M11*(1+$O$4)&gt;'Locality and Max Pay'!$D$7,'Locality and Max Pay'!$D$7,'NO LOCALITY'!M11*(1+$O$4))</f>
        <v>138599.39311469998</v>
      </c>
      <c r="N11" s="33">
        <f>IF('NO LOCALITY'!N11*(1+$O$4)&gt;'Locality and Max Pay'!$D$7,'Locality and Max Pay'!$D$7,'NO LOCALITY'!N11*(1+$O$4))</f>
        <v>145869.29059139997</v>
      </c>
      <c r="O11" s="32">
        <f>IF('NO LOCALITY'!O11*(1+$O$4)&gt;'Locality and Max Pay'!$D$7,'Locality and Max Pay'!$D$7,'NO LOCALITY'!O11*(1+$O$4))</f>
        <v>153167.89919849997</v>
      </c>
    </row>
    <row r="12" spans="2:19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9" ht="25.5" customHeight="1" x14ac:dyDescent="0.25">
      <c r="B13" s="165" t="s">
        <v>15</v>
      </c>
      <c r="C13" s="156"/>
      <c r="D13" s="156" t="s">
        <v>18</v>
      </c>
      <c r="E13" s="72" t="s">
        <v>1</v>
      </c>
      <c r="F13" s="158">
        <v>0.75</v>
      </c>
      <c r="G13" s="33">
        <f>IF('NO LOCALITY'!G13*(1+$O$4)&gt;'Locality and Max Pay'!$D$7,'Locality and Max Pay'!$D$7,'NO LOCALITY'!G13*(1+$O$4))</f>
        <v>71221.547848499991</v>
      </c>
      <c r="H13" s="33">
        <f>IF('NO LOCALITY'!H13*(1+$O$4)&gt;'Locality and Max Pay'!$D$7,'Locality and Max Pay'!$D$7,'NO LOCALITY'!H13*(1+$O$4))</f>
        <v>80836.187641199984</v>
      </c>
      <c r="I13" s="33">
        <f>IF('NO LOCALITY'!I13*(1+$O$4)&gt;'Locality and Max Pay'!$D$7,'Locality and Max Pay'!$D$7,'NO LOCALITY'!I13*(1+$O$4))</f>
        <v>89327.504456999988</v>
      </c>
      <c r="J13" s="33">
        <f>IF('NO LOCALITY'!J13*(1+$O$4)&gt;'Locality and Max Pay'!$D$7,'Locality and Max Pay'!$D$7,'NO LOCALITY'!J13*(1+$O$4))</f>
        <v>98705.277423899985</v>
      </c>
      <c r="K13" s="33">
        <f>IF('NO LOCALITY'!K13*(1+$O$4)&gt;'Locality and Max Pay'!$D$7,'Locality and Max Pay'!$D$7,'NO LOCALITY'!K13*(1+$O$4))</f>
        <v>109069.99549829998</v>
      </c>
      <c r="L13" s="33">
        <f>IF('NO LOCALITY'!L13*(1+$O$4)&gt;'Locality and Max Pay'!$D$7,'Locality and Max Pay'!$D$7,'NO LOCALITY'!L13*(1+$O$4))</f>
        <v>120518.55874529999</v>
      </c>
      <c r="M13" s="33">
        <f>IF('NO LOCALITY'!M13*(1+$O$4)&gt;'Locality and Max Pay'!$D$7,'Locality and Max Pay'!$D$7,'NO LOCALITY'!M13*(1+$O$4))</f>
        <v>138599.39311469998</v>
      </c>
      <c r="N13" s="33">
        <f>IF('NO LOCALITY'!N13*(1+$O$4)&gt;'Locality and Max Pay'!$D$7,'Locality and Max Pay'!$D$7,'NO LOCALITY'!N13*(1+$O$4))</f>
        <v>145869.29059139997</v>
      </c>
      <c r="O13" s="32">
        <f>IF('NO LOCALITY'!O13*(1+$O$4)&gt;'Locality and Max Pay'!$D$7,'Locality and Max Pay'!$D$7,'NO LOCALITY'!O13*(1+$O$4))</f>
        <v>153167.89919849997</v>
      </c>
    </row>
    <row r="14" spans="2:19" ht="25.5" customHeight="1" x14ac:dyDescent="0.25">
      <c r="B14" s="165"/>
      <c r="C14" s="156"/>
      <c r="D14" s="156"/>
      <c r="E14" s="72" t="s">
        <v>2</v>
      </c>
      <c r="F14" s="156"/>
      <c r="G14" s="33">
        <f>IF('NO LOCALITY'!G14*(1+$O$4)&gt;'Locality and Max Pay'!$D$7,'Locality and Max Pay'!$D$7,'NO LOCALITY'!G14*(1+$O$4))</f>
        <v>67111.071012899993</v>
      </c>
      <c r="H14" s="33">
        <f>IF('NO LOCALITY'!H14*(1+$O$4)&gt;'Locality and Max Pay'!$D$7,'Locality and Max Pay'!$D$7,'NO LOCALITY'!H14*(1+$O$4))</f>
        <v>74318.761040399986</v>
      </c>
      <c r="I14" s="33">
        <f>IF('NO LOCALITY'!I14*(1+$O$4)&gt;'Locality and Max Pay'!$D$7,'Locality and Max Pay'!$D$7,'NO LOCALITY'!I14*(1+$O$4))</f>
        <v>80687.846800799991</v>
      </c>
      <c r="J14" s="33">
        <f>IF('NO LOCALITY'!J14*(1+$O$4)&gt;'Locality and Max Pay'!$D$7,'Locality and Max Pay'!$D$7,'NO LOCALITY'!J14*(1+$O$4))</f>
        <v>87723.27004589999</v>
      </c>
      <c r="K14" s="33">
        <f>IF('NO LOCALITY'!K14*(1+$O$4)&gt;'Locality and Max Pay'!$D$7,'Locality and Max Pay'!$D$7,'NO LOCALITY'!K14*(1+$O$4))</f>
        <v>95495.61230459997</v>
      </c>
      <c r="L14" s="33">
        <f>IF('NO LOCALITY'!L14*(1+$O$4)&gt;'Locality and Max Pay'!$D$7,'Locality and Max Pay'!$D$7,'NO LOCALITY'!L14*(1+$O$4))</f>
        <v>104083.82918549998</v>
      </c>
      <c r="M14" s="33">
        <f>IF('NO LOCALITY'!M14*(1+$O$4)&gt;'Locality and Max Pay'!$D$7,'Locality and Max Pay'!$D$7,'NO LOCALITY'!M14*(1+$O$4))</f>
        <v>117639.07162559997</v>
      </c>
      <c r="N14" s="33">
        <f>IF('NO LOCALITY'!N14*(1+$O$4)&gt;'Locality and Max Pay'!$D$7,'Locality and Max Pay'!$D$7,'NO LOCALITY'!N14*(1+$O$4))</f>
        <v>123096.57899579998</v>
      </c>
      <c r="O14" s="32">
        <f>IF('NO LOCALITY'!O14*(1+$O$4)&gt;'Locality and Max Pay'!$D$7,'Locality and Max Pay'!$D$7,'NO LOCALITY'!O14*(1+$O$4))</f>
        <v>128568.44193119998</v>
      </c>
    </row>
    <row r="15" spans="2:19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9" ht="25.5" customHeight="1" x14ac:dyDescent="0.25">
      <c r="B16" s="165" t="s">
        <v>16</v>
      </c>
      <c r="C16" s="156"/>
      <c r="D16" s="156" t="s">
        <v>19</v>
      </c>
      <c r="E16" s="72" t="s">
        <v>1</v>
      </c>
      <c r="F16" s="158">
        <v>0.5</v>
      </c>
      <c r="G16" s="72" t="s">
        <v>22</v>
      </c>
      <c r="H16" s="72" t="s">
        <v>22</v>
      </c>
      <c r="I16" s="33">
        <f>IF('NO LOCALITY'!I16*(1+$O$4)&gt;'Locality and Max Pay'!$D$7,'Locality and Max Pay'!$D$7,'NO LOCALITY'!I16*(1+$O$4))</f>
        <v>80687.846800799991</v>
      </c>
      <c r="J16" s="33">
        <f>IF('NO LOCALITY'!J16*(1+$O$4)&gt;'Locality and Max Pay'!$D$7,'Locality and Max Pay'!$D$7,'NO LOCALITY'!J16*(1+$O$4))</f>
        <v>87723.27004589999</v>
      </c>
      <c r="K16" s="33">
        <f>IF('NO LOCALITY'!K16*(1+$O$4)&gt;'Locality and Max Pay'!$D$7,'Locality and Max Pay'!$D$7,'NO LOCALITY'!K16*(1+$O$4))</f>
        <v>95495.61230459997</v>
      </c>
      <c r="L16" s="33">
        <f>IF('NO LOCALITY'!L16*(1+$O$4)&gt;'Locality and Max Pay'!$D$7,'Locality and Max Pay'!$D$7,'NO LOCALITY'!L16*(1+$O$4))</f>
        <v>104083.82918549998</v>
      </c>
      <c r="M16" s="33">
        <f>IF('NO LOCALITY'!M16*(1+$O$4)&gt;'Locality and Max Pay'!$D$7,'Locality and Max Pay'!$D$7,'NO LOCALITY'!M16*(1+$O$4))</f>
        <v>117639.07162559997</v>
      </c>
      <c r="N16" s="33">
        <f>IF('NO LOCALITY'!N16*(1+$O$4)&gt;'Locality and Max Pay'!$D$7,'Locality and Max Pay'!$D$7,'NO LOCALITY'!N16*(1+$O$4))</f>
        <v>123096.57899579998</v>
      </c>
      <c r="O16" s="32">
        <f>IF('NO LOCALITY'!O16*(1+$O$4)&gt;'Locality and Max Pay'!$D$7,'Locality and Max Pay'!$D$7,'NO LOCALITY'!O16*(1+$O$4))</f>
        <v>128568.44193119998</v>
      </c>
    </row>
    <row r="17" spans="2:16" ht="25.5" customHeight="1" x14ac:dyDescent="0.25">
      <c r="B17" s="165"/>
      <c r="C17" s="156"/>
      <c r="D17" s="156"/>
      <c r="E17" s="72" t="s">
        <v>2</v>
      </c>
      <c r="F17" s="156"/>
      <c r="G17" s="72" t="s">
        <v>22</v>
      </c>
      <c r="H17" s="72" t="s">
        <v>22</v>
      </c>
      <c r="I17" s="33">
        <f>IF('NO LOCALITY'!I17*(1+$O$4)&gt;'Locality and Max Pay'!$D$7,'Locality and Max Pay'!$D$7,'NO LOCALITY'!I17*(1+$O$4))</f>
        <v>72045.796550399988</v>
      </c>
      <c r="J17" s="33">
        <f>IF('NO LOCALITY'!J17*(1+$O$4)&gt;'Locality and Max Pay'!$D$7,'Locality and Max Pay'!$D$7,'NO LOCALITY'!J17*(1+$O$4))</f>
        <v>76738.870073699989</v>
      </c>
      <c r="K17" s="33">
        <f>IF('NO LOCALITY'!K17*(1+$O$4)&gt;'Locality and Max Pay'!$D$7,'Locality and Max Pay'!$D$7,'NO LOCALITY'!K17*(1+$O$4))</f>
        <v>81918.836516699987</v>
      </c>
      <c r="L17" s="33">
        <f>IF('NO LOCALITY'!L17*(1+$O$4)&gt;'Locality and Max Pay'!$D$7,'Locality and Max Pay'!$D$7,'NO LOCALITY'!L17*(1+$O$4))</f>
        <v>87643.118140199993</v>
      </c>
      <c r="M17" s="33">
        <f>IF('NO LOCALITY'!M17*(1+$O$4)&gt;'Locality and Max Pay'!$D$7,'Locality and Max Pay'!$D$7,'NO LOCALITY'!M17*(1+$O$4))</f>
        <v>96682.339027799972</v>
      </c>
      <c r="N17" s="33">
        <f>IF('NO LOCALITY'!N17*(1+$O$4)&gt;'Locality and Max Pay'!$D$7,'Locality and Max Pay'!$D$7,'NO LOCALITY'!N17*(1+$O$4))</f>
        <v>100321.47480599998</v>
      </c>
      <c r="O17" s="32">
        <f>IF('NO LOCALITY'!O17*(1+$O$4)&gt;'Locality and Max Pay'!$D$7,'Locality and Max Pay'!$D$7,'NO LOCALITY'!O17*(1+$O$4))</f>
        <v>103972.57355519998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72" t="s">
        <v>1</v>
      </c>
      <c r="F19" s="158">
        <v>0.25</v>
      </c>
      <c r="G19" s="72" t="s">
        <v>22</v>
      </c>
      <c r="H19" s="72" t="s">
        <v>22</v>
      </c>
      <c r="I19" s="72" t="s">
        <v>22</v>
      </c>
      <c r="J19" s="35">
        <f>IF('NO LOCALITY'!J19*(1+$O$4)&gt;'Locality and Max Pay'!$D$7,'Locality and Max Pay'!$D$7,'NO LOCALITY'!J19*(1+$O$4))</f>
        <v>76738.870073699989</v>
      </c>
      <c r="K19" s="35">
        <f>IF('NO LOCALITY'!K19*(1+$O$4)&gt;'Locality and Max Pay'!$D$7,'Locality and Max Pay'!$D$7,'NO LOCALITY'!K19*(1+$O$4))</f>
        <v>81918.836516699987</v>
      </c>
      <c r="L19" s="33">
        <f>IF('NO LOCALITY'!L19*(1+$O$4)&gt;'Locality and Max Pay'!$D$7,'Locality and Max Pay'!$D$7,'NO LOCALITY'!L19*(1+$O$4))</f>
        <v>87643.118140199993</v>
      </c>
      <c r="M19" s="33">
        <f>IF('NO LOCALITY'!M19*(1+$O$4)&gt;'Locality and Max Pay'!$D$7,'Locality and Max Pay'!$D$7,'NO LOCALITY'!M19*(1+$O$4))</f>
        <v>96682.339027799972</v>
      </c>
      <c r="N19" s="33">
        <f>IF('NO LOCALITY'!N19*(1+$O$4)&gt;'Locality and Max Pay'!$D$7,'Locality and Max Pay'!$D$7,'NO LOCALITY'!N19*(1+$O$4))</f>
        <v>100321.47480599998</v>
      </c>
      <c r="O19" s="32">
        <f>IF('NO LOCALITY'!O19*(1+$O$4)&gt;'Locality and Max Pay'!$D$7,'Locality and Max Pay'!$D$7,'NO LOCALITY'!O19*(1+$O$4))</f>
        <v>103972.57355519998</v>
      </c>
    </row>
    <row r="20" spans="2:16" ht="25.5" customHeight="1" x14ac:dyDescent="0.25">
      <c r="B20" s="165"/>
      <c r="C20" s="156"/>
      <c r="D20" s="156"/>
      <c r="E20" s="72" t="s">
        <v>2</v>
      </c>
      <c r="F20" s="156"/>
      <c r="G20" s="72" t="s">
        <v>22</v>
      </c>
      <c r="H20" s="72" t="s">
        <v>22</v>
      </c>
      <c r="I20" s="72" t="s">
        <v>22</v>
      </c>
      <c r="J20" s="35">
        <f>IF('NO LOCALITY'!J20*(1+$O$4)&gt;'Locality and Max Pay'!$D$7,'Locality and Max Pay'!$D$7,'NO LOCALITY'!J20*(1+$O$4))</f>
        <v>65753.273804399985</v>
      </c>
      <c r="K20" s="35">
        <f>IF('NO LOCALITY'!K20*(1+$O$4)&gt;'Locality and Max Pay'!$D$7,'Locality and Max Pay'!$D$7,'NO LOCALITY'!K20*(1+$O$4))</f>
        <v>68345.649620099983</v>
      </c>
      <c r="L20" s="33">
        <f>IF('NO LOCALITY'!L20*(1+$O$4)&gt;'Locality and Max Pay'!$D$7,'Locality and Max Pay'!$D$7,'NO LOCALITY'!L20*(1+$O$4))</f>
        <v>71209.58487749999</v>
      </c>
      <c r="M20" s="33">
        <f>IF('NO LOCALITY'!M20*(1+$O$4)&gt;'Locality and Max Pay'!$D$7,'Locality and Max Pay'!$D$7,'NO LOCALITY'!M20*(1+$O$4))</f>
        <v>75729.19532129998</v>
      </c>
      <c r="N20" s="33">
        <f>IF('NO LOCALITY'!N20*(1+$O$4)&gt;'Locality and Max Pay'!$D$7,'Locality and Max Pay'!$D$7,'NO LOCALITY'!N20*(1+$O$4))</f>
        <v>77543.978021999981</v>
      </c>
      <c r="O20" s="32">
        <f>IF('NO LOCALITY'!O20*(1+$O$4)&gt;'Locality and Max Pay'!$D$7,'Locality and Max Pay'!$D$7,'NO LOCALITY'!O20*(1+$O$4))</f>
        <v>79369.527396599995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72" t="s">
        <v>21</v>
      </c>
      <c r="E22" s="73"/>
      <c r="F22" s="73"/>
      <c r="G22" s="33">
        <f>IF('NO LOCALITY'!G22*(1+$O$4)&gt;'Locality and Max Pay'!$D$7,'Locality and Max Pay'!$D$7,'NO LOCALITY'!G22*(1+$O$4))</f>
        <v>54768.873832199992</v>
      </c>
      <c r="H22" s="33">
        <f>IF('NO LOCALITY'!H22*(1+$O$4)&gt;'Locality and Max Pay'!$D$7,'Locality and Max Pay'!$D$7,'NO LOCALITY'!H22*(1+$O$4))</f>
        <v>54768.873832199992</v>
      </c>
      <c r="I22" s="33">
        <f>IF('NO LOCALITY'!I22*(1+$O$4)&gt;'Locality and Max Pay'!$D$7,'Locality and Max Pay'!$D$7,'NO LOCALITY'!I22*(1+$O$4))</f>
        <v>54768.873832199992</v>
      </c>
      <c r="J22" s="33">
        <f>IF('NO LOCALITY'!J22*(1+$O$4)&gt;'Locality and Max Pay'!$D$7,'Locality and Max Pay'!$D$7,'NO LOCALITY'!J22*(1+$O$4))</f>
        <v>54768.873832199992</v>
      </c>
      <c r="K22" s="33">
        <f>IF('NO LOCALITY'!K22*(1+$O$4)&gt;'Locality and Max Pay'!$D$7,'Locality and Max Pay'!$D$7,'NO LOCALITY'!K22*(1+$O$4))</f>
        <v>54768.873832199992</v>
      </c>
      <c r="L22" s="33">
        <f>IF('NO LOCALITY'!L22*(1+$O$4)&gt;'Locality and Max Pay'!$D$7,'Locality and Max Pay'!$D$7,'NO LOCALITY'!L22*(1+$O$4))</f>
        <v>54768.873832199992</v>
      </c>
      <c r="M22" s="33">
        <f>IF('NO LOCALITY'!M22*(1+$O$4)&gt;'Locality and Max Pay'!$D$7,'Locality and Max Pay'!$D$7,'NO LOCALITY'!M22*(1+$O$4))</f>
        <v>54768.873832199992</v>
      </c>
      <c r="N22" s="33">
        <f>IF('NO LOCALITY'!N22*(1+$O$4)&gt;'Locality and Max Pay'!$D$7,'Locality and Max Pay'!$D$7,'NO LOCALITY'!N22*(1+$O$4))</f>
        <v>54768.873832199992</v>
      </c>
      <c r="O22" s="32">
        <f>IF('NO LOCALITY'!O22*(1+$O$4)&gt;'Locality and Max Pay'!$D$7,'Locality and Max Pay'!$D$7,'NO LOCALITY'!O22*(1+$O$4))</f>
        <v>54768.873832199992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hCEmYGBNwvdf/+IKuELtTb5GsnrDMinfiloR3e5A8XZoGLeylydJVDURVke+ggPSOlTyRNmXZd8VqvPXO2rMsg==" saltValue="Y4pzNikVURj2S44uFaNmFw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R2 T2:IV2 A3:XFD3 B23">
    <cfRule type="cellIs" dxfId="43" priority="1" stopIfTrue="1" operator="greaterThan">
      <formula>165200</formula>
    </cfRule>
  </conditionalFormatting>
  <hyperlinks>
    <hyperlink ref="D26:F26" location="'LOCALITY INDEX'!A1" display="Return to Locality Index" xr:uid="{00000000-0004-0000-13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0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54</v>
      </c>
      <c r="O4" s="40">
        <f>VLOOKUP(N4,'Locality and Max Pay'!A:B,2,FALSE)</f>
        <v>0.27260000000000001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104017.60265399999</v>
      </c>
      <c r="H10" s="33">
        <f>IF('NO LOCALITY'!H10*(1+$O$4)&gt;'Locality and Max Pay'!$D$7,'Locality and Max Pay'!$D$7,'NO LOCALITY'!H10*(1+$O$4))</f>
        <v>118061.33795819999</v>
      </c>
      <c r="I10" s="33">
        <f>IF('NO LOCALITY'!I10*(1+$O$4)&gt;'Locality and Max Pay'!$D$7,'Locality and Max Pay'!$D$7,'NO LOCALITY'!I10*(1+$O$4))</f>
        <v>130461.39582839998</v>
      </c>
      <c r="J10" s="33">
        <f>IF('NO LOCALITY'!J10*(1+$O$4)&gt;'Locality and Max Pay'!$D$7,'Locality and Max Pay'!$D$7,'NO LOCALITY'!J10*(1+$O$4))</f>
        <v>144159.57060119999</v>
      </c>
      <c r="K10" s="33">
        <f>IF('NO LOCALITY'!K10*(1+$O$4)&gt;'Locality and Max Pay'!$D$7,'Locality and Max Pay'!$D$7,'NO LOCALITY'!K10*(1+$O$4))</f>
        <v>159299.52227279998</v>
      </c>
      <c r="L10" s="33">
        <f>IF('NO LOCALITY'!L10*(1+$O$4)&gt;'Locality and Max Pay'!$D$7,'Locality and Max Pay'!$D$7,'NO LOCALITY'!L10*(1+$O$4))</f>
        <v>176019.73390259995</v>
      </c>
      <c r="M10" s="33">
        <f>IF('NO LOCALITY'!M10*(1+$O$4)&gt;'Locality and Max Pay'!$D$7,'Locality and Max Pay'!$D$7,'NO LOCALITY'!M10*(1+$O$4))</f>
        <v>202425.99428519997</v>
      </c>
      <c r="N10" s="33">
        <f>IF('NO LOCALITY'!N10*(1+$O$4)&gt;'Locality and Max Pay'!$D$7,'Locality and Max Pay'!$D$7,'NO LOCALITY'!N10*(1+$O$4))</f>
        <v>213049.06859879999</v>
      </c>
      <c r="O10" s="32">
        <f>IF('NO LOCALITY'!O10*(1+$O$4)&gt;'Locality and Max Pay'!$D$7,'Locality and Max Pay'!$D$7,'NO LOCALITY'!O10*(1+$O$4))</f>
        <v>223704.49876739996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77052.233096999989</v>
      </c>
      <c r="H11" s="33">
        <f>IF('NO LOCALITY'!H11*(1+$O$4)&gt;'Locality and Max Pay'!$D$7,'Locality and Max Pay'!$D$7,'NO LOCALITY'!H11*(1+$O$4))</f>
        <v>87453.993362399982</v>
      </c>
      <c r="I11" s="33">
        <f>IF('NO LOCALITY'!I11*(1+$O$4)&gt;'Locality and Max Pay'!$D$7,'Locality and Max Pay'!$D$7,'NO LOCALITY'!I11*(1+$O$4))</f>
        <v>96640.467713999999</v>
      </c>
      <c r="J11" s="33">
        <f>IF('NO LOCALITY'!J11*(1+$O$4)&gt;'Locality and Max Pay'!$D$7,'Locality and Max Pay'!$D$7,'NO LOCALITY'!J11*(1+$O$4))</f>
        <v>106785.96960779998</v>
      </c>
      <c r="K11" s="33">
        <f>IF('NO LOCALITY'!K11*(1+$O$4)&gt;'Locality and Max Pay'!$D$7,'Locality and Max Pay'!$D$7,'NO LOCALITY'!K11*(1+$O$4))</f>
        <v>117999.21471659999</v>
      </c>
      <c r="L11" s="33">
        <f>IF('NO LOCALITY'!L11*(1+$O$4)&gt;'Locality and Max Pay'!$D$7,'Locality and Max Pay'!$D$7,'NO LOCALITY'!L11*(1+$O$4))</f>
        <v>130385.03601059999</v>
      </c>
      <c r="M11" s="33">
        <f>IF('NO LOCALITY'!M11*(1+$O$4)&gt;'Locality and Max Pay'!$D$7,'Locality and Max Pay'!$D$7,'NO LOCALITY'!M11*(1+$O$4))</f>
        <v>149946.09170939997</v>
      </c>
      <c r="N11" s="33">
        <f>IF('NO LOCALITY'!N11*(1+$O$4)&gt;'Locality and Max Pay'!$D$7,'Locality and Max Pay'!$D$7,'NO LOCALITY'!N11*(1+$O$4))</f>
        <v>157811.15294279996</v>
      </c>
      <c r="O11" s="32">
        <f>IF('NO LOCALITY'!O11*(1+$O$4)&gt;'Locality and Max Pay'!$D$7,'Locality and Max Pay'!$D$7,'NO LOCALITY'!O11*(1+$O$4))</f>
        <v>165707.27579699998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77052.233096999989</v>
      </c>
      <c r="H13" s="33">
        <f>IF('NO LOCALITY'!H13*(1+$O$4)&gt;'Locality and Max Pay'!$D$7,'Locality and Max Pay'!$D$7,'NO LOCALITY'!H13*(1+$O$4))</f>
        <v>87453.993362399982</v>
      </c>
      <c r="I13" s="33">
        <f>IF('NO LOCALITY'!I13*(1+$O$4)&gt;'Locality and Max Pay'!$D$7,'Locality and Max Pay'!$D$7,'NO LOCALITY'!I13*(1+$O$4))</f>
        <v>96640.467713999999</v>
      </c>
      <c r="J13" s="33">
        <f>IF('NO LOCALITY'!J13*(1+$O$4)&gt;'Locality and Max Pay'!$D$7,'Locality and Max Pay'!$D$7,'NO LOCALITY'!J13*(1+$O$4))</f>
        <v>106785.96960779998</v>
      </c>
      <c r="K13" s="33">
        <f>IF('NO LOCALITY'!K13*(1+$O$4)&gt;'Locality and Max Pay'!$D$7,'Locality and Max Pay'!$D$7,'NO LOCALITY'!K13*(1+$O$4))</f>
        <v>117999.21471659999</v>
      </c>
      <c r="L13" s="33">
        <f>IF('NO LOCALITY'!L13*(1+$O$4)&gt;'Locality and Max Pay'!$D$7,'Locality and Max Pay'!$D$7,'NO LOCALITY'!L13*(1+$O$4))</f>
        <v>130385.03601059999</v>
      </c>
      <c r="M13" s="33">
        <f>IF('NO LOCALITY'!M13*(1+$O$4)&gt;'Locality and Max Pay'!$D$7,'Locality and Max Pay'!$D$7,'NO LOCALITY'!M13*(1+$O$4))</f>
        <v>149946.09170939997</v>
      </c>
      <c r="N13" s="33">
        <f>IF('NO LOCALITY'!N13*(1+$O$4)&gt;'Locality and Max Pay'!$D$7,'Locality and Max Pay'!$D$7,'NO LOCALITY'!N13*(1+$O$4))</f>
        <v>157811.15294279996</v>
      </c>
      <c r="O13" s="32">
        <f>IF('NO LOCALITY'!O13*(1+$O$4)&gt;'Locality and Max Pay'!$D$7,'Locality and Max Pay'!$D$7,'NO LOCALITY'!O13*(1+$O$4))</f>
        <v>165707.27579699998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72605.24438579999</v>
      </c>
      <c r="H14" s="33">
        <f>IF('NO LOCALITY'!H14*(1+$O$4)&gt;'Locality and Max Pay'!$D$7,'Locality and Max Pay'!$D$7,'NO LOCALITY'!H14*(1+$O$4))</f>
        <v>80403.005440799985</v>
      </c>
      <c r="I14" s="33">
        <f>IF('NO LOCALITY'!I14*(1+$O$4)&gt;'Locality and Max Pay'!$D$7,'Locality and Max Pay'!$D$7,'NO LOCALITY'!I14*(1+$O$4))</f>
        <v>87293.508321599991</v>
      </c>
      <c r="J14" s="33">
        <f>IF('NO LOCALITY'!J14*(1+$O$4)&gt;'Locality and Max Pay'!$D$7,'Locality and Max Pay'!$D$7,'NO LOCALITY'!J14*(1+$O$4))</f>
        <v>94904.899651799991</v>
      </c>
      <c r="K14" s="33">
        <f>IF('NO LOCALITY'!K14*(1+$O$4)&gt;'Locality and Max Pay'!$D$7,'Locality and Max Pay'!$D$7,'NO LOCALITY'!K14*(1+$O$4))</f>
        <v>103313.53924919998</v>
      </c>
      <c r="L14" s="33">
        <f>IF('NO LOCALITY'!L14*(1+$O$4)&gt;'Locality and Max Pay'!$D$7,'Locality and Max Pay'!$D$7,'NO LOCALITY'!L14*(1+$O$4))</f>
        <v>112604.84657099999</v>
      </c>
      <c r="M14" s="33">
        <f>IF('NO LOCALITY'!M14*(1+$O$4)&gt;'Locality and Max Pay'!$D$7,'Locality and Max Pay'!$D$7,'NO LOCALITY'!M14*(1+$O$4))</f>
        <v>127269.81429119997</v>
      </c>
      <c r="N14" s="33">
        <f>IF('NO LOCALITY'!N14*(1+$O$4)&gt;'Locality and Max Pay'!$D$7,'Locality and Max Pay'!$D$7,'NO LOCALITY'!N14*(1+$O$4))</f>
        <v>133174.11071159999</v>
      </c>
      <c r="O14" s="32">
        <f>IF('NO LOCALITY'!O14*(1+$O$4)&gt;'Locality and Max Pay'!$D$7,'Locality and Max Pay'!$D$7,'NO LOCALITY'!O14*(1+$O$4))</f>
        <v>139093.93794239999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87293.508321599991</v>
      </c>
      <c r="J16" s="33">
        <f>IF('NO LOCALITY'!J16*(1+$O$4)&gt;'Locality and Max Pay'!$D$7,'Locality and Max Pay'!$D$7,'NO LOCALITY'!J16*(1+$O$4))</f>
        <v>94904.899651799991</v>
      </c>
      <c r="K16" s="33">
        <f>IF('NO LOCALITY'!K16*(1+$O$4)&gt;'Locality and Max Pay'!$D$7,'Locality and Max Pay'!$D$7,'NO LOCALITY'!K16*(1+$O$4))</f>
        <v>103313.53924919998</v>
      </c>
      <c r="L16" s="33">
        <f>IF('NO LOCALITY'!L16*(1+$O$4)&gt;'Locality and Max Pay'!$D$7,'Locality and Max Pay'!$D$7,'NO LOCALITY'!L16*(1+$O$4))</f>
        <v>112604.84657099999</v>
      </c>
      <c r="M16" s="33">
        <f>IF('NO LOCALITY'!M16*(1+$O$4)&gt;'Locality and Max Pay'!$D$7,'Locality and Max Pay'!$D$7,'NO LOCALITY'!M16*(1+$O$4))</f>
        <v>127269.81429119997</v>
      </c>
      <c r="N16" s="33">
        <f>IF('NO LOCALITY'!N16*(1+$O$4)&gt;'Locality and Max Pay'!$D$7,'Locality and Max Pay'!$D$7,'NO LOCALITY'!N16*(1+$O$4))</f>
        <v>133174.11071159999</v>
      </c>
      <c r="O16" s="32">
        <f>IF('NO LOCALITY'!O16*(1+$O$4)&gt;'Locality and Max Pay'!$D$7,'Locality and Max Pay'!$D$7,'NO LOCALITY'!O16*(1+$O$4))</f>
        <v>139093.93794239999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77943.960460799994</v>
      </c>
      <c r="J17" s="33">
        <f>IF('NO LOCALITY'!J17*(1+$O$4)&gt;'Locality and Max Pay'!$D$7,'Locality and Max Pay'!$D$7,'NO LOCALITY'!J17*(1+$O$4))</f>
        <v>83021.241227399994</v>
      </c>
      <c r="K17" s="33">
        <f>IF('NO LOCALITY'!K17*(1+$O$4)&gt;'Locality and Max Pay'!$D$7,'Locality and Max Pay'!$D$7,'NO LOCALITY'!K17*(1+$O$4))</f>
        <v>88625.275313399994</v>
      </c>
      <c r="L17" s="33">
        <f>IF('NO LOCALITY'!L17*(1+$O$4)&gt;'Locality and Max Pay'!$D$7,'Locality and Max Pay'!$D$7,'NO LOCALITY'!L17*(1+$O$4))</f>
        <v>94818.185960399991</v>
      </c>
      <c r="M17" s="33">
        <f>IF('NO LOCALITY'!M17*(1+$O$4)&gt;'Locality and Max Pay'!$D$7,'Locality and Max Pay'!$D$7,'NO LOCALITY'!M17*(1+$O$4))</f>
        <v>104597.41957559998</v>
      </c>
      <c r="N17" s="33">
        <f>IF('NO LOCALITY'!N17*(1+$O$4)&gt;'Locality and Max Pay'!$D$7,'Locality and Max Pay'!$D$7,'NO LOCALITY'!N17*(1+$O$4))</f>
        <v>108534.48001199999</v>
      </c>
      <c r="O17" s="32">
        <f>IF('NO LOCALITY'!O17*(1+$O$4)&gt;'Locality and Max Pay'!$D$7,'Locality and Max Pay'!$D$7,'NO LOCALITY'!O17*(1+$O$4))</f>
        <v>112484.48279039998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83021.241227399994</v>
      </c>
      <c r="K19" s="35">
        <f>IF('NO LOCALITY'!K19*(1+$O$4)&gt;'Locality and Max Pay'!$D$7,'Locality and Max Pay'!$D$7,'NO LOCALITY'!K19*(1+$O$4))</f>
        <v>88625.275313399994</v>
      </c>
      <c r="L19" s="33">
        <f>IF('NO LOCALITY'!L19*(1+$O$4)&gt;'Locality and Max Pay'!$D$7,'Locality and Max Pay'!$D$7,'NO LOCALITY'!L19*(1+$O$4))</f>
        <v>94818.185960399991</v>
      </c>
      <c r="M19" s="33">
        <f>IF('NO LOCALITY'!M19*(1+$O$4)&gt;'Locality and Max Pay'!$D$7,'Locality and Max Pay'!$D$7,'NO LOCALITY'!M19*(1+$O$4))</f>
        <v>104597.41957559998</v>
      </c>
      <c r="N19" s="33">
        <f>IF('NO LOCALITY'!N19*(1+$O$4)&gt;'Locality and Max Pay'!$D$7,'Locality and Max Pay'!$D$7,'NO LOCALITY'!N19*(1+$O$4))</f>
        <v>108534.48001199999</v>
      </c>
      <c r="O19" s="32">
        <f>IF('NO LOCALITY'!O19*(1+$O$4)&gt;'Locality and Max Pay'!$D$7,'Locality and Max Pay'!$D$7,'NO LOCALITY'!O19*(1+$O$4))</f>
        <v>112484.48279039998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71136.288568799981</v>
      </c>
      <c r="K20" s="35">
        <f>IF('NO LOCALITY'!K20*(1+$O$4)&gt;'Locality and Max Pay'!$D$7,'Locality and Max Pay'!$D$7,'NO LOCALITY'!K20*(1+$O$4))</f>
        <v>73940.894080199985</v>
      </c>
      <c r="L20" s="33">
        <f>IF('NO LOCALITY'!L20*(1+$O$4)&gt;'Locality and Max Pay'!$D$7,'Locality and Max Pay'!$D$7,'NO LOCALITY'!L20*(1+$O$4))</f>
        <v>77039.290754999995</v>
      </c>
      <c r="M20" s="33">
        <f>IF('NO LOCALITY'!M20*(1+$O$4)&gt;'Locality and Max Pay'!$D$7,'Locality and Max Pay'!$D$7,'NO LOCALITY'!M20*(1+$O$4))</f>
        <v>81928.907562599983</v>
      </c>
      <c r="N20" s="33">
        <f>IF('NO LOCALITY'!N20*(1+$O$4)&gt;'Locality and Max Pay'!$D$7,'Locality and Max Pay'!$D$7,'NO LOCALITY'!N20*(1+$O$4))</f>
        <v>83892.260843999975</v>
      </c>
      <c r="O20" s="32">
        <f>IF('NO LOCALITY'!O20*(1+$O$4)&gt;'Locality and Max Pay'!$D$7,'Locality and Max Pay'!$D$7,'NO LOCALITY'!O20*(1+$O$4))</f>
        <v>85867.262233199988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59252.630144399991</v>
      </c>
      <c r="H22" s="33">
        <f>IF('NO LOCALITY'!H22*(1+$O$4)&gt;'Locality and Max Pay'!$D$7,'Locality and Max Pay'!$D$7,'NO LOCALITY'!H22*(1+$O$4))</f>
        <v>59252.630144399991</v>
      </c>
      <c r="I22" s="33">
        <f>IF('NO LOCALITY'!I22*(1+$O$4)&gt;'Locality and Max Pay'!$D$7,'Locality and Max Pay'!$D$7,'NO LOCALITY'!I22*(1+$O$4))</f>
        <v>59252.630144399991</v>
      </c>
      <c r="J22" s="33">
        <f>IF('NO LOCALITY'!J22*(1+$O$4)&gt;'Locality and Max Pay'!$D$7,'Locality and Max Pay'!$D$7,'NO LOCALITY'!J22*(1+$O$4))</f>
        <v>59252.630144399991</v>
      </c>
      <c r="K22" s="33">
        <f>IF('NO LOCALITY'!K22*(1+$O$4)&gt;'Locality and Max Pay'!$D$7,'Locality and Max Pay'!$D$7,'NO LOCALITY'!K22*(1+$O$4))</f>
        <v>59252.630144399991</v>
      </c>
      <c r="L22" s="33">
        <f>IF('NO LOCALITY'!L22*(1+$O$4)&gt;'Locality and Max Pay'!$D$7,'Locality and Max Pay'!$D$7,'NO LOCALITY'!L22*(1+$O$4))</f>
        <v>59252.630144399991</v>
      </c>
      <c r="M22" s="33">
        <f>IF('NO LOCALITY'!M22*(1+$O$4)&gt;'Locality and Max Pay'!$D$7,'Locality and Max Pay'!$D$7,'NO LOCALITY'!M22*(1+$O$4))</f>
        <v>59252.630144399991</v>
      </c>
      <c r="N22" s="33">
        <f>IF('NO LOCALITY'!N22*(1+$O$4)&gt;'Locality and Max Pay'!$D$7,'Locality and Max Pay'!$D$7,'NO LOCALITY'!N22*(1+$O$4))</f>
        <v>59252.630144399991</v>
      </c>
      <c r="O22" s="32">
        <f>IF('NO LOCALITY'!O22*(1+$O$4)&gt;'Locality and Max Pay'!$D$7,'Locality and Max Pay'!$D$7,'NO LOCALITY'!O22*(1+$O$4))</f>
        <v>59252.630144399991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keety+5rKLMzzbKQIigc+DhkLjPIwsd0gXneVpODiZzY3NVnjquvapw2pq3VMh/VJ+LJiaQjnqL4jegyLChyLg==" saltValue="ZUcaJop9OTsVdS7Q9TVLZA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42" priority="1" stopIfTrue="1" operator="greaterThan">
      <formula>165200</formula>
    </cfRule>
  </conditionalFormatting>
  <hyperlinks>
    <hyperlink ref="D26:F26" location="'LOCALITY INDEX'!A1" display="Return to Locality Index" xr:uid="{00000000-0004-0000-14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Sheet21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106</v>
      </c>
      <c r="O4" s="40">
        <f>VLOOKUP(N4,'Locality and Max Pay'!A:B,2,FALSE)</f>
        <v>0.1893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97208.969696999993</v>
      </c>
      <c r="H10" s="33">
        <f>IF('NO LOCALITY'!H10*(1+$O$4)&gt;'Locality and Max Pay'!$D$7,'Locality and Max Pay'!$D$7,'NO LOCALITY'!H10*(1+$O$4))</f>
        <v>110333.4506001</v>
      </c>
      <c r="I10" s="33">
        <f>IF('NO LOCALITY'!I10*(1+$O$4)&gt;'Locality and Max Pay'!$D$7,'Locality and Max Pay'!$D$7,'NO LOCALITY'!I10*(1+$O$4))</f>
        <v>121921.8435162</v>
      </c>
      <c r="J10" s="33">
        <f>IF('NO LOCALITY'!J10*(1+$O$4)&gt;'Locality and Max Pay'!$D$7,'Locality and Max Pay'!$D$7,'NO LOCALITY'!J10*(1+$O$4))</f>
        <v>134723.38308659999</v>
      </c>
      <c r="K10" s="33">
        <f>IF('NO LOCALITY'!K10*(1+$O$4)&gt;'Locality and Max Pay'!$D$7,'Locality and Max Pay'!$D$7,'NO LOCALITY'!K10*(1+$O$4))</f>
        <v>148872.32582039997</v>
      </c>
      <c r="L10" s="33">
        <f>IF('NO LOCALITY'!L10*(1+$O$4)&gt;'Locality and Max Pay'!$D$7,'Locality and Max Pay'!$D$7,'NO LOCALITY'!L10*(1+$O$4))</f>
        <v>164498.09015429998</v>
      </c>
      <c r="M10" s="33">
        <f>IF('NO LOCALITY'!M10*(1+$O$4)&gt;'Locality and Max Pay'!$D$7,'Locality and Max Pay'!$D$7,'NO LOCALITY'!M10*(1+$O$4))</f>
        <v>189175.88794859996</v>
      </c>
      <c r="N10" s="33">
        <f>IF('NO LOCALITY'!N10*(1+$O$4)&gt;'Locality and Max Pay'!$D$7,'Locality and Max Pay'!$D$7,'NO LOCALITY'!N10*(1+$O$4))</f>
        <v>199103.6125134</v>
      </c>
      <c r="O10" s="32">
        <f>IF('NO LOCALITY'!O10*(1+$O$4)&gt;'Locality and Max Pay'!$D$7,'Locality and Max Pay'!$D$7,'NO LOCALITY'!O10*(1+$O$4))</f>
        <v>209061.57503069998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72008.660083499999</v>
      </c>
      <c r="H11" s="33">
        <f>IF('NO LOCALITY'!H11*(1+$O$4)&gt;'Locality and Max Pay'!$D$7,'Locality and Max Pay'!$D$7,'NO LOCALITY'!H11*(1+$O$4))</f>
        <v>81729.557053199984</v>
      </c>
      <c r="I11" s="33">
        <f>IF('NO LOCALITY'!I11*(1+$O$4)&gt;'Locality and Max Pay'!$D$7,'Locality and Max Pay'!$D$7,'NO LOCALITY'!I11*(1+$O$4))</f>
        <v>90314.716526999997</v>
      </c>
      <c r="J11" s="33">
        <f>IF('NO LOCALITY'!J11*(1+$O$4)&gt;'Locality and Max Pay'!$D$7,'Locality and Max Pay'!$D$7,'NO LOCALITY'!J11*(1+$O$4))</f>
        <v>99796.128912899992</v>
      </c>
      <c r="K11" s="33">
        <f>IF('NO LOCALITY'!K11*(1+$O$4)&gt;'Locality and Max Pay'!$D$7,'Locality and Max Pay'!$D$7,'NO LOCALITY'!K11*(1+$O$4))</f>
        <v>110275.39373129999</v>
      </c>
      <c r="L11" s="33">
        <f>IF('NO LOCALITY'!L11*(1+$O$4)&gt;'Locality and Max Pay'!$D$7,'Locality and Max Pay'!$D$7,'NO LOCALITY'!L11*(1+$O$4))</f>
        <v>121850.48194829999</v>
      </c>
      <c r="M11" s="33">
        <f>IF('NO LOCALITY'!M11*(1+$O$4)&gt;'Locality and Max Pay'!$D$7,'Locality and Max Pay'!$D$7,'NO LOCALITY'!M11*(1+$O$4))</f>
        <v>140131.1385117</v>
      </c>
      <c r="N11" s="33">
        <f>IF('NO LOCALITY'!N11*(1+$O$4)&gt;'Locality and Max Pay'!$D$7,'Locality and Max Pay'!$D$7,'NO LOCALITY'!N11*(1+$O$4))</f>
        <v>147481.38000539999</v>
      </c>
      <c r="O11" s="32">
        <f>IF('NO LOCALITY'!O11*(1+$O$4)&gt;'Locality and Max Pay'!$D$7,'Locality and Max Pay'!$D$7,'NO LOCALITY'!O11*(1+$O$4))</f>
        <v>154860.64993349998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72008.660083499999</v>
      </c>
      <c r="H13" s="33">
        <f>IF('NO LOCALITY'!H13*(1+$O$4)&gt;'Locality and Max Pay'!$D$7,'Locality and Max Pay'!$D$7,'NO LOCALITY'!H13*(1+$O$4))</f>
        <v>81729.557053199984</v>
      </c>
      <c r="I13" s="33">
        <f>IF('NO LOCALITY'!I13*(1+$O$4)&gt;'Locality and Max Pay'!$D$7,'Locality and Max Pay'!$D$7,'NO LOCALITY'!I13*(1+$O$4))</f>
        <v>90314.716526999997</v>
      </c>
      <c r="J13" s="33">
        <f>IF('NO LOCALITY'!J13*(1+$O$4)&gt;'Locality and Max Pay'!$D$7,'Locality and Max Pay'!$D$7,'NO LOCALITY'!J13*(1+$O$4))</f>
        <v>99796.128912899992</v>
      </c>
      <c r="K13" s="33">
        <f>IF('NO LOCALITY'!K13*(1+$O$4)&gt;'Locality and Max Pay'!$D$7,'Locality and Max Pay'!$D$7,'NO LOCALITY'!K13*(1+$O$4))</f>
        <v>110275.39373129999</v>
      </c>
      <c r="L13" s="33">
        <f>IF('NO LOCALITY'!L13*(1+$O$4)&gt;'Locality and Max Pay'!$D$7,'Locality and Max Pay'!$D$7,'NO LOCALITY'!L13*(1+$O$4))</f>
        <v>121850.48194829999</v>
      </c>
      <c r="M13" s="33">
        <f>IF('NO LOCALITY'!M13*(1+$O$4)&gt;'Locality and Max Pay'!$D$7,'Locality and Max Pay'!$D$7,'NO LOCALITY'!M13*(1+$O$4))</f>
        <v>140131.1385117</v>
      </c>
      <c r="N13" s="33">
        <f>IF('NO LOCALITY'!N13*(1+$O$4)&gt;'Locality and Max Pay'!$D$7,'Locality and Max Pay'!$D$7,'NO LOCALITY'!N13*(1+$O$4))</f>
        <v>147481.38000539999</v>
      </c>
      <c r="O13" s="32">
        <f>IF('NO LOCALITY'!O13*(1+$O$4)&gt;'Locality and Max Pay'!$D$7,'Locality and Max Pay'!$D$7,'NO LOCALITY'!O13*(1+$O$4))</f>
        <v>154860.64993349998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67852.7558919</v>
      </c>
      <c r="H14" s="33">
        <f>IF('NO LOCALITY'!H14*(1+$O$4)&gt;'Locality and Max Pay'!$D$7,'Locality and Max Pay'!$D$7,'NO LOCALITY'!H14*(1+$O$4))</f>
        <v>75140.102444399992</v>
      </c>
      <c r="I14" s="33">
        <f>IF('NO LOCALITY'!I14*(1+$O$4)&gt;'Locality and Max Pay'!$D$7,'Locality and Max Pay'!$D$7,'NO LOCALITY'!I14*(1+$O$4))</f>
        <v>81579.57680879999</v>
      </c>
      <c r="J14" s="33">
        <f>IF('NO LOCALITY'!J14*(1+$O$4)&gt;'Locality and Max Pay'!$D$7,'Locality and Max Pay'!$D$7,'NO LOCALITY'!J14*(1+$O$4))</f>
        <v>88692.752754899993</v>
      </c>
      <c r="K14" s="33">
        <f>IF('NO LOCALITY'!K14*(1+$O$4)&gt;'Locality and Max Pay'!$D$7,'Locality and Max Pay'!$D$7,'NO LOCALITY'!K14*(1+$O$4))</f>
        <v>96550.991850599981</v>
      </c>
      <c r="L14" s="33">
        <f>IF('NO LOCALITY'!L14*(1+$O$4)&gt;'Locality and Max Pay'!$D$7,'Locality and Max Pay'!$D$7,'NO LOCALITY'!L14*(1+$O$4))</f>
        <v>105234.12229049999</v>
      </c>
      <c r="M14" s="33">
        <f>IF('NO LOCALITY'!M14*(1+$O$4)&gt;'Locality and Max Pay'!$D$7,'Locality and Max Pay'!$D$7,'NO LOCALITY'!M14*(1+$O$4))</f>
        <v>118939.17188159998</v>
      </c>
      <c r="N14" s="33">
        <f>IF('NO LOCALITY'!N14*(1+$O$4)&gt;'Locality and Max Pay'!$D$7,'Locality and Max Pay'!$D$7,'NO LOCALITY'!N14*(1+$O$4))</f>
        <v>124456.99345379999</v>
      </c>
      <c r="O14" s="32">
        <f>IF('NO LOCALITY'!O14*(1+$O$4)&gt;'Locality and Max Pay'!$D$7,'Locality and Max Pay'!$D$7,'NO LOCALITY'!O14*(1+$O$4))</f>
        <v>129989.32924319999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81579.57680879999</v>
      </c>
      <c r="J16" s="33">
        <f>IF('NO LOCALITY'!J16*(1+$O$4)&gt;'Locality and Max Pay'!$D$7,'Locality and Max Pay'!$D$7,'NO LOCALITY'!J16*(1+$O$4))</f>
        <v>88692.752754899993</v>
      </c>
      <c r="K16" s="33">
        <f>IF('NO LOCALITY'!K16*(1+$O$4)&gt;'Locality and Max Pay'!$D$7,'Locality and Max Pay'!$D$7,'NO LOCALITY'!K16*(1+$O$4))</f>
        <v>96550.991850599981</v>
      </c>
      <c r="L16" s="33">
        <f>IF('NO LOCALITY'!L16*(1+$O$4)&gt;'Locality and Max Pay'!$D$7,'Locality and Max Pay'!$D$7,'NO LOCALITY'!L16*(1+$O$4))</f>
        <v>105234.12229049999</v>
      </c>
      <c r="M16" s="33">
        <f>IF('NO LOCALITY'!M16*(1+$O$4)&gt;'Locality and Max Pay'!$D$7,'Locality and Max Pay'!$D$7,'NO LOCALITY'!M16*(1+$O$4))</f>
        <v>118939.17188159998</v>
      </c>
      <c r="N16" s="33">
        <f>IF('NO LOCALITY'!N16*(1+$O$4)&gt;'Locality and Max Pay'!$D$7,'Locality and Max Pay'!$D$7,'NO LOCALITY'!N16*(1+$O$4))</f>
        <v>124456.99345379999</v>
      </c>
      <c r="O16" s="32">
        <f>IF('NO LOCALITY'!O16*(1+$O$4)&gt;'Locality and Max Pay'!$D$7,'Locality and Max Pay'!$D$7,'NO LOCALITY'!O16*(1+$O$4))</f>
        <v>129989.32924319999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72842.018054400003</v>
      </c>
      <c r="J17" s="33">
        <f>IF('NO LOCALITY'!J17*(1+$O$4)&gt;'Locality and Max Pay'!$D$7,'Locality and Max Pay'!$D$7,'NO LOCALITY'!J17*(1+$O$4))</f>
        <v>77586.957560700001</v>
      </c>
      <c r="K17" s="33">
        <f>IF('NO LOCALITY'!K17*(1+$O$4)&gt;'Locality and Max Pay'!$D$7,'Locality and Max Pay'!$D$7,'NO LOCALITY'!K17*(1+$O$4))</f>
        <v>82824.170933699992</v>
      </c>
      <c r="L17" s="33">
        <f>IF('NO LOCALITY'!L17*(1+$O$4)&gt;'Locality and Max Pay'!$D$7,'Locality and Max Pay'!$D$7,'NO LOCALITY'!L17*(1+$O$4))</f>
        <v>88611.715042199998</v>
      </c>
      <c r="M17" s="33">
        <f>IF('NO LOCALITY'!M17*(1+$O$4)&gt;'Locality and Max Pay'!$D$7,'Locality and Max Pay'!$D$7,'NO LOCALITY'!M17*(1+$O$4))</f>
        <v>97750.833805799994</v>
      </c>
      <c r="N17" s="33">
        <f>IF('NO LOCALITY'!N17*(1+$O$4)&gt;'Locality and Max Pay'!$D$7,'Locality and Max Pay'!$D$7,'NO LOCALITY'!N17*(1+$O$4))</f>
        <v>101430.18786599999</v>
      </c>
      <c r="O17" s="32">
        <f>IF('NO LOCALITY'!O17*(1+$O$4)&gt;'Locality and Max Pay'!$D$7,'Locality and Max Pay'!$D$7,'NO LOCALITY'!O17*(1+$O$4))</f>
        <v>105121.63710719999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77586.957560700001</v>
      </c>
      <c r="K19" s="35">
        <f>IF('NO LOCALITY'!K19*(1+$O$4)&gt;'Locality and Max Pay'!$D$7,'Locality and Max Pay'!$D$7,'NO LOCALITY'!K19*(1+$O$4))</f>
        <v>82824.170933699992</v>
      </c>
      <c r="L19" s="33">
        <f>IF('NO LOCALITY'!L19*(1+$O$4)&gt;'Locality and Max Pay'!$D$7,'Locality and Max Pay'!$D$7,'NO LOCALITY'!L19*(1+$O$4))</f>
        <v>88611.715042199998</v>
      </c>
      <c r="M19" s="33">
        <f>IF('NO LOCALITY'!M19*(1+$O$4)&gt;'Locality and Max Pay'!$D$7,'Locality and Max Pay'!$D$7,'NO LOCALITY'!M19*(1+$O$4))</f>
        <v>97750.833805799994</v>
      </c>
      <c r="N19" s="33">
        <f>IF('NO LOCALITY'!N19*(1+$O$4)&gt;'Locality and Max Pay'!$D$7,'Locality and Max Pay'!$D$7,'NO LOCALITY'!N19*(1+$O$4))</f>
        <v>101430.18786599999</v>
      </c>
      <c r="O19" s="32">
        <f>IF('NO LOCALITY'!O19*(1+$O$4)&gt;'Locality and Max Pay'!$D$7,'Locality and Max Pay'!$D$7,'NO LOCALITY'!O19*(1+$O$4))</f>
        <v>105121.63710719999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66479.952848399989</v>
      </c>
      <c r="K20" s="35">
        <f>IF('NO LOCALITY'!K20*(1+$O$4)&gt;'Locality and Max Pay'!$D$7,'Locality and Max Pay'!$D$7,'NO LOCALITY'!K20*(1+$O$4))</f>
        <v>69100.978571099986</v>
      </c>
      <c r="L20" s="33">
        <f>IF('NO LOCALITY'!L20*(1+$O$4)&gt;'Locality and Max Pay'!$D$7,'Locality and Max Pay'!$D$7,'NO LOCALITY'!L20*(1+$O$4))</f>
        <v>71996.564902500002</v>
      </c>
      <c r="M20" s="33">
        <f>IF('NO LOCALITY'!M20*(1+$O$4)&gt;'Locality and Max Pay'!$D$7,'Locality and Max Pay'!$D$7,'NO LOCALITY'!M20*(1+$O$4))</f>
        <v>76566.124284299993</v>
      </c>
      <c r="N20" s="33">
        <f>IF('NO LOCALITY'!N20*(1+$O$4)&gt;'Locality and Max Pay'!$D$7,'Locality and Max Pay'!$D$7,'NO LOCALITY'!N20*(1+$O$4))</f>
        <v>78400.963241999983</v>
      </c>
      <c r="O20" s="32">
        <f>IF('NO LOCALITY'!O20*(1+$O$4)&gt;'Locality and Max Pay'!$D$7,'Locality and Max Pay'!$D$7,'NO LOCALITY'!O20*(1+$O$4))</f>
        <v>80246.687862599996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55374.157654199997</v>
      </c>
      <c r="H22" s="33">
        <f>IF('NO LOCALITY'!H22*(1+$O$4)&gt;'Locality and Max Pay'!$D$7,'Locality and Max Pay'!$D$7,'NO LOCALITY'!H22*(1+$O$4))</f>
        <v>55374.157654199997</v>
      </c>
      <c r="I22" s="33">
        <f>IF('NO LOCALITY'!I22*(1+$O$4)&gt;'Locality and Max Pay'!$D$7,'Locality and Max Pay'!$D$7,'NO LOCALITY'!I22*(1+$O$4))</f>
        <v>55374.157654199997</v>
      </c>
      <c r="J22" s="33">
        <f>IF('NO LOCALITY'!J22*(1+$O$4)&gt;'Locality and Max Pay'!$D$7,'Locality and Max Pay'!$D$7,'NO LOCALITY'!J22*(1+$O$4))</f>
        <v>55374.157654199997</v>
      </c>
      <c r="K22" s="33">
        <f>IF('NO LOCALITY'!K22*(1+$O$4)&gt;'Locality and Max Pay'!$D$7,'Locality and Max Pay'!$D$7,'NO LOCALITY'!K22*(1+$O$4))</f>
        <v>55374.157654199997</v>
      </c>
      <c r="L22" s="33">
        <f>IF('NO LOCALITY'!L22*(1+$O$4)&gt;'Locality and Max Pay'!$D$7,'Locality and Max Pay'!$D$7,'NO LOCALITY'!L22*(1+$O$4))</f>
        <v>55374.157654199997</v>
      </c>
      <c r="M22" s="33">
        <f>IF('NO LOCALITY'!M22*(1+$O$4)&gt;'Locality and Max Pay'!$D$7,'Locality and Max Pay'!$D$7,'NO LOCALITY'!M22*(1+$O$4))</f>
        <v>55374.157654199997</v>
      </c>
      <c r="N22" s="33">
        <f>IF('NO LOCALITY'!N22*(1+$O$4)&gt;'Locality and Max Pay'!$D$7,'Locality and Max Pay'!$D$7,'NO LOCALITY'!N22*(1+$O$4))</f>
        <v>55374.157654199997</v>
      </c>
      <c r="O22" s="32">
        <f>IF('NO LOCALITY'!O22*(1+$O$4)&gt;'Locality and Max Pay'!$D$7,'Locality and Max Pay'!$D$7,'NO LOCALITY'!O22*(1+$O$4))</f>
        <v>55374.157654199997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EUo7SXur8C9yEIUMKf1NP56UkyCkOgR/s41PAcd96pIwGhlFhKFFUcPYALfIcOszUhLuu+u5tjyUZ9UMkME0jg==" saltValue="GPqx+ScLhnnJOmyK58Hhvw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41" priority="1" stopIfTrue="1" operator="greaterThan">
      <formula>165200</formula>
    </cfRule>
  </conditionalFormatting>
  <hyperlinks>
    <hyperlink ref="D26:F26" location="'LOCALITY INDEX'!A1" display="Return to Locality Index" xr:uid="{00000000-0004-0000-15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Sheet22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55</v>
      </c>
      <c r="O4" s="40">
        <f>VLOOKUP(N4,'Locality and Max Pay'!A:B,2,FALSE)</f>
        <v>0.2142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99244.203317999985</v>
      </c>
      <c r="H10" s="33">
        <f>IF('NO LOCALITY'!H10*(1+$O$4)&gt;'Locality and Max Pay'!$D$7,'Locality and Max Pay'!$D$7,'NO LOCALITY'!H10*(1+$O$4))</f>
        <v>112643.46734939999</v>
      </c>
      <c r="I10" s="33">
        <f>IF('NO LOCALITY'!I10*(1+$O$4)&gt;'Locality and Max Pay'!$D$7,'Locality and Max Pay'!$D$7,'NO LOCALITY'!I10*(1+$O$4))</f>
        <v>124474.48280279999</v>
      </c>
      <c r="J10" s="33">
        <f>IF('NO LOCALITY'!J10*(1+$O$4)&gt;'Locality and Max Pay'!$D$7,'Locality and Max Pay'!$D$7,'NO LOCALITY'!J10*(1+$O$4))</f>
        <v>137544.04418039997</v>
      </c>
      <c r="K10" s="33">
        <f>IF('NO LOCALITY'!K10*(1+$O$4)&gt;'Locality and Max Pay'!$D$7,'Locality and Max Pay'!$D$7,'NO LOCALITY'!K10*(1+$O$4))</f>
        <v>151989.21887759998</v>
      </c>
      <c r="L10" s="33">
        <f>IF('NO LOCALITY'!L10*(1+$O$4)&gt;'Locality and Max Pay'!$D$7,'Locality and Max Pay'!$D$7,'NO LOCALITY'!L10*(1+$O$4))</f>
        <v>167942.13492419996</v>
      </c>
      <c r="M10" s="33">
        <f>IF('NO LOCALITY'!M10*(1+$O$4)&gt;'Locality and Max Pay'!$D$7,'Locality and Max Pay'!$D$7,'NO LOCALITY'!M10*(1+$O$4))</f>
        <v>193136.60400839997</v>
      </c>
      <c r="N10" s="33">
        <f>IF('NO LOCALITY'!N10*(1+$O$4)&gt;'Locality and Max Pay'!$D$7,'Locality and Max Pay'!$D$7,'NO LOCALITY'!N10*(1+$O$4))</f>
        <v>203272.18221959998</v>
      </c>
      <c r="O10" s="32">
        <f>IF('NO LOCALITY'!O10*(1+$O$4)&gt;'Locality and Max Pay'!$D$7,'Locality and Max Pay'!$D$7,'NO LOCALITY'!O10*(1+$O$4))</f>
        <v>213438.63146579996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73516.282748999991</v>
      </c>
      <c r="H11" s="33">
        <f>IF('NO LOCALITY'!H11*(1+$O$4)&gt;'Locality and Max Pay'!$D$7,'Locality and Max Pay'!$D$7,'NO LOCALITY'!H11*(1+$O$4))</f>
        <v>83440.703080799984</v>
      </c>
      <c r="I11" s="33">
        <f>IF('NO LOCALITY'!I11*(1+$O$4)&gt;'Locality and Max Pay'!$D$7,'Locality and Max Pay'!$D$7,'NO LOCALITY'!I11*(1+$O$4))</f>
        <v>92205.607338000002</v>
      </c>
      <c r="J11" s="33">
        <f>IF('NO LOCALITY'!J11*(1+$O$4)&gt;'Locality and Max Pay'!$D$7,'Locality and Max Pay'!$D$7,'NO LOCALITY'!J11*(1+$O$4))</f>
        <v>101885.52907259998</v>
      </c>
      <c r="K11" s="33">
        <f>IF('NO LOCALITY'!K11*(1+$O$4)&gt;'Locality and Max Pay'!$D$7,'Locality and Max Pay'!$D$7,'NO LOCALITY'!K11*(1+$O$4))</f>
        <v>112584.19496219998</v>
      </c>
      <c r="L11" s="33">
        <f>IF('NO LOCALITY'!L11*(1+$O$4)&gt;'Locality and Max Pay'!$D$7,'Locality and Max Pay'!$D$7,'NO LOCALITY'!L11*(1+$O$4))</f>
        <v>124401.62716019999</v>
      </c>
      <c r="M11" s="33">
        <f>IF('NO LOCALITY'!M11*(1+$O$4)&gt;'Locality and Max Pay'!$D$7,'Locality and Max Pay'!$D$7,'NO LOCALITY'!M11*(1+$O$4))</f>
        <v>143065.02007979999</v>
      </c>
      <c r="N11" s="33">
        <f>IF('NO LOCALITY'!N11*(1+$O$4)&gt;'Locality and Max Pay'!$D$7,'Locality and Max Pay'!$D$7,'NO LOCALITY'!N11*(1+$O$4))</f>
        <v>150569.15126759998</v>
      </c>
      <c r="O11" s="32">
        <f>IF('NO LOCALITY'!O11*(1+$O$4)&gt;'Locality and Max Pay'!$D$7,'Locality and Max Pay'!$D$7,'NO LOCALITY'!O11*(1+$O$4))</f>
        <v>158102.91864899997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73516.282748999991</v>
      </c>
      <c r="H13" s="33">
        <f>IF('NO LOCALITY'!H13*(1+$O$4)&gt;'Locality and Max Pay'!$D$7,'Locality and Max Pay'!$D$7,'NO LOCALITY'!H13*(1+$O$4))</f>
        <v>83440.703080799984</v>
      </c>
      <c r="I13" s="33">
        <f>IF('NO LOCALITY'!I13*(1+$O$4)&gt;'Locality and Max Pay'!$D$7,'Locality and Max Pay'!$D$7,'NO LOCALITY'!I13*(1+$O$4))</f>
        <v>92205.607338000002</v>
      </c>
      <c r="J13" s="33">
        <f>IF('NO LOCALITY'!J13*(1+$O$4)&gt;'Locality and Max Pay'!$D$7,'Locality and Max Pay'!$D$7,'NO LOCALITY'!J13*(1+$O$4))</f>
        <v>101885.52907259998</v>
      </c>
      <c r="K13" s="33">
        <f>IF('NO LOCALITY'!K13*(1+$O$4)&gt;'Locality and Max Pay'!$D$7,'Locality and Max Pay'!$D$7,'NO LOCALITY'!K13*(1+$O$4))</f>
        <v>112584.19496219998</v>
      </c>
      <c r="L13" s="33">
        <f>IF('NO LOCALITY'!L13*(1+$O$4)&gt;'Locality and Max Pay'!$D$7,'Locality and Max Pay'!$D$7,'NO LOCALITY'!L13*(1+$O$4))</f>
        <v>124401.62716019999</v>
      </c>
      <c r="M13" s="33">
        <f>IF('NO LOCALITY'!M13*(1+$O$4)&gt;'Locality and Max Pay'!$D$7,'Locality and Max Pay'!$D$7,'NO LOCALITY'!M13*(1+$O$4))</f>
        <v>143065.02007979999</v>
      </c>
      <c r="N13" s="33">
        <f>IF('NO LOCALITY'!N13*(1+$O$4)&gt;'Locality and Max Pay'!$D$7,'Locality and Max Pay'!$D$7,'NO LOCALITY'!N13*(1+$O$4))</f>
        <v>150569.15126759998</v>
      </c>
      <c r="O13" s="32">
        <f>IF('NO LOCALITY'!O13*(1+$O$4)&gt;'Locality and Max Pay'!$D$7,'Locality and Max Pay'!$D$7,'NO LOCALITY'!O13*(1+$O$4))</f>
        <v>158102.91864899997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69273.367698599992</v>
      </c>
      <c r="H14" s="33">
        <f>IF('NO LOCALITY'!H14*(1+$O$4)&gt;'Locality and Max Pay'!$D$7,'Locality and Max Pay'!$D$7,'NO LOCALITY'!H14*(1+$O$4))</f>
        <v>76713.287133599981</v>
      </c>
      <c r="I14" s="33">
        <f>IF('NO LOCALITY'!I14*(1+$O$4)&gt;'Locality and Max Pay'!$D$7,'Locality and Max Pay'!$D$7,'NO LOCALITY'!I14*(1+$O$4))</f>
        <v>83287.582747199995</v>
      </c>
      <c r="J14" s="33">
        <f>IF('NO LOCALITY'!J14*(1+$O$4)&gt;'Locality and Max Pay'!$D$7,'Locality and Max Pay'!$D$7,'NO LOCALITY'!J14*(1+$O$4))</f>
        <v>90549.685020599994</v>
      </c>
      <c r="K14" s="33">
        <f>IF('NO LOCALITY'!K14*(1+$O$4)&gt;'Locality and Max Pay'!$D$7,'Locality and Max Pay'!$D$7,'NO LOCALITY'!K14*(1+$O$4))</f>
        <v>98572.44959639998</v>
      </c>
      <c r="L14" s="33">
        <f>IF('NO LOCALITY'!L14*(1+$O$4)&gt;'Locality and Max Pay'!$D$7,'Locality and Max Pay'!$D$7,'NO LOCALITY'!L14*(1+$O$4))</f>
        <v>107437.37600699998</v>
      </c>
      <c r="M14" s="33">
        <f>IF('NO LOCALITY'!M14*(1+$O$4)&gt;'Locality and Max Pay'!$D$7,'Locality and Max Pay'!$D$7,'NO LOCALITY'!M14*(1+$O$4))</f>
        <v>121429.36391039997</v>
      </c>
      <c r="N14" s="33">
        <f>IF('NO LOCALITY'!N14*(1+$O$4)&gt;'Locality and Max Pay'!$D$7,'Locality and Max Pay'!$D$7,'NO LOCALITY'!N14*(1+$O$4))</f>
        <v>127062.71037719998</v>
      </c>
      <c r="O14" s="32">
        <f>IF('NO LOCALITY'!O14*(1+$O$4)&gt;'Locality and Max Pay'!$D$7,'Locality and Max Pay'!$D$7,'NO LOCALITY'!O14*(1+$O$4))</f>
        <v>132710.87494079999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83287.582747199995</v>
      </c>
      <c r="J16" s="33">
        <f>IF('NO LOCALITY'!J16*(1+$O$4)&gt;'Locality and Max Pay'!$D$7,'Locality and Max Pay'!$D$7,'NO LOCALITY'!J16*(1+$O$4))</f>
        <v>90549.685020599994</v>
      </c>
      <c r="K16" s="33">
        <f>IF('NO LOCALITY'!K16*(1+$O$4)&gt;'Locality and Max Pay'!$D$7,'Locality and Max Pay'!$D$7,'NO LOCALITY'!K16*(1+$O$4))</f>
        <v>98572.44959639998</v>
      </c>
      <c r="L16" s="33">
        <f>IF('NO LOCALITY'!L16*(1+$O$4)&gt;'Locality and Max Pay'!$D$7,'Locality and Max Pay'!$D$7,'NO LOCALITY'!L16*(1+$O$4))</f>
        <v>107437.37600699998</v>
      </c>
      <c r="M16" s="33">
        <f>IF('NO LOCALITY'!M16*(1+$O$4)&gt;'Locality and Max Pay'!$D$7,'Locality and Max Pay'!$D$7,'NO LOCALITY'!M16*(1+$O$4))</f>
        <v>121429.36391039997</v>
      </c>
      <c r="N16" s="33">
        <f>IF('NO LOCALITY'!N16*(1+$O$4)&gt;'Locality and Max Pay'!$D$7,'Locality and Max Pay'!$D$7,'NO LOCALITY'!N16*(1+$O$4))</f>
        <v>127062.71037719998</v>
      </c>
      <c r="O16" s="32">
        <f>IF('NO LOCALITY'!O16*(1+$O$4)&gt;'Locality and Max Pay'!$D$7,'Locality and Max Pay'!$D$7,'NO LOCALITY'!O16*(1+$O$4))</f>
        <v>132710.87494079999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74367.088473599986</v>
      </c>
      <c r="J17" s="33">
        <f>IF('NO LOCALITY'!J17*(1+$O$4)&gt;'Locality and Max Pay'!$D$7,'Locality and Max Pay'!$D$7,'NO LOCALITY'!J17*(1+$O$4))</f>
        <v>79211.371285799993</v>
      </c>
      <c r="K17" s="33">
        <f>IF('NO LOCALITY'!K17*(1+$O$4)&gt;'Locality and Max Pay'!$D$7,'Locality and Max Pay'!$D$7,'NO LOCALITY'!K17*(1+$O$4))</f>
        <v>84558.234547799992</v>
      </c>
      <c r="L17" s="33">
        <f>IF('NO LOCALITY'!L17*(1+$O$4)&gt;'Locality and Max Pay'!$D$7,'Locality and Max Pay'!$D$7,'NO LOCALITY'!L17*(1+$O$4))</f>
        <v>90466.950646799989</v>
      </c>
      <c r="M17" s="33">
        <f>IF('NO LOCALITY'!M17*(1+$O$4)&gt;'Locality and Max Pay'!$D$7,'Locality and Max Pay'!$D$7,'NO LOCALITY'!M17*(1+$O$4))</f>
        <v>99797.412265199979</v>
      </c>
      <c r="N17" s="33">
        <f>IF('NO LOCALITY'!N17*(1+$O$4)&gt;'Locality and Max Pay'!$D$7,'Locality and Max Pay'!$D$7,'NO LOCALITY'!N17*(1+$O$4))</f>
        <v>103553.79980399999</v>
      </c>
      <c r="O17" s="32">
        <f>IF('NO LOCALITY'!O17*(1+$O$4)&gt;'Locality and Max Pay'!$D$7,'Locality and Max Pay'!$D$7,'NO LOCALITY'!O17*(1+$O$4))</f>
        <v>107322.53575679997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79211.371285799993</v>
      </c>
      <c r="K19" s="35">
        <f>IF('NO LOCALITY'!K19*(1+$O$4)&gt;'Locality and Max Pay'!$D$7,'Locality and Max Pay'!$D$7,'NO LOCALITY'!K19*(1+$O$4))</f>
        <v>84558.234547799992</v>
      </c>
      <c r="L19" s="33">
        <f>IF('NO LOCALITY'!L19*(1+$O$4)&gt;'Locality and Max Pay'!$D$7,'Locality and Max Pay'!$D$7,'NO LOCALITY'!L19*(1+$O$4))</f>
        <v>90466.950646799989</v>
      </c>
      <c r="M19" s="33">
        <f>IF('NO LOCALITY'!M19*(1+$O$4)&gt;'Locality and Max Pay'!$D$7,'Locality and Max Pay'!$D$7,'NO LOCALITY'!M19*(1+$O$4))</f>
        <v>99797.412265199979</v>
      </c>
      <c r="N19" s="33">
        <f>IF('NO LOCALITY'!N19*(1+$O$4)&gt;'Locality and Max Pay'!$D$7,'Locality and Max Pay'!$D$7,'NO LOCALITY'!N19*(1+$O$4))</f>
        <v>103553.79980399999</v>
      </c>
      <c r="O19" s="32">
        <f>IF('NO LOCALITY'!O19*(1+$O$4)&gt;'Locality and Max Pay'!$D$7,'Locality and Max Pay'!$D$7,'NO LOCALITY'!O19*(1+$O$4))</f>
        <v>107322.53575679997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67871.82270959999</v>
      </c>
      <c r="K20" s="35">
        <f>IF('NO LOCALITY'!K20*(1+$O$4)&gt;'Locality and Max Pay'!$D$7,'Locality and Max Pay'!$D$7,'NO LOCALITY'!K20*(1+$O$4))</f>
        <v>70547.724023399991</v>
      </c>
      <c r="L20" s="33">
        <f>IF('NO LOCALITY'!L20*(1+$O$4)&gt;'Locality and Max Pay'!$D$7,'Locality and Max Pay'!$D$7,'NO LOCALITY'!L20*(1+$O$4))</f>
        <v>73503.934334999998</v>
      </c>
      <c r="M20" s="33">
        <f>IF('NO LOCALITY'!M20*(1+$O$4)&gt;'Locality and Max Pay'!$D$7,'Locality and Max Pay'!$D$7,'NO LOCALITY'!M20*(1+$O$4))</f>
        <v>78169.165144199986</v>
      </c>
      <c r="N20" s="33">
        <f>IF('NO LOCALITY'!N20*(1+$O$4)&gt;'Locality and Max Pay'!$D$7,'Locality and Max Pay'!$D$7,'NO LOCALITY'!N20*(1+$O$4))</f>
        <v>80042.419547999976</v>
      </c>
      <c r="O20" s="32">
        <f>IF('NO LOCALITY'!O20*(1+$O$4)&gt;'Locality and Max Pay'!$D$7,'Locality and Max Pay'!$D$7,'NO LOCALITY'!O20*(1+$O$4))</f>
        <v>81926.787524399988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56533.508974799988</v>
      </c>
      <c r="H22" s="33">
        <f>IF('NO LOCALITY'!H22*(1+$O$4)&gt;'Locality and Max Pay'!$D$7,'Locality and Max Pay'!$D$7,'NO LOCALITY'!H22*(1+$O$4))</f>
        <v>56533.508974799988</v>
      </c>
      <c r="I22" s="33">
        <f>IF('NO LOCALITY'!I22*(1+$O$4)&gt;'Locality and Max Pay'!$D$7,'Locality and Max Pay'!$D$7,'NO LOCALITY'!I22*(1+$O$4))</f>
        <v>56533.508974799988</v>
      </c>
      <c r="J22" s="33">
        <f>IF('NO LOCALITY'!J22*(1+$O$4)&gt;'Locality and Max Pay'!$D$7,'Locality and Max Pay'!$D$7,'NO LOCALITY'!J22*(1+$O$4))</f>
        <v>56533.508974799988</v>
      </c>
      <c r="K22" s="33">
        <f>IF('NO LOCALITY'!K22*(1+$O$4)&gt;'Locality and Max Pay'!$D$7,'Locality and Max Pay'!$D$7,'NO LOCALITY'!K22*(1+$O$4))</f>
        <v>56533.508974799988</v>
      </c>
      <c r="L22" s="33">
        <f>IF('NO LOCALITY'!L22*(1+$O$4)&gt;'Locality and Max Pay'!$D$7,'Locality and Max Pay'!$D$7,'NO LOCALITY'!L22*(1+$O$4))</f>
        <v>56533.508974799988</v>
      </c>
      <c r="M22" s="33">
        <f>IF('NO LOCALITY'!M22*(1+$O$4)&gt;'Locality and Max Pay'!$D$7,'Locality and Max Pay'!$D$7,'NO LOCALITY'!M22*(1+$O$4))</f>
        <v>56533.508974799988</v>
      </c>
      <c r="N22" s="33">
        <f>IF('NO LOCALITY'!N22*(1+$O$4)&gt;'Locality and Max Pay'!$D$7,'Locality and Max Pay'!$D$7,'NO LOCALITY'!N22*(1+$O$4))</f>
        <v>56533.508974799988</v>
      </c>
      <c r="O22" s="32">
        <f>IF('NO LOCALITY'!O22*(1+$O$4)&gt;'Locality and Max Pay'!$D$7,'Locality and Max Pay'!$D$7,'NO LOCALITY'!O22*(1+$O$4))</f>
        <v>56533.508974799988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vtbd1Ii00MU6ocQpsPGNzLSbPsicTZyjB9LozXexeUzWL2HioKCsIsmDX45UEKhft8Q1osEoC9FCXXLPFjYabA==" saltValue="mGAPcOHfDConiczEadokyQ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40" priority="1" stopIfTrue="1" operator="greaterThan">
      <formula>165200</formula>
    </cfRule>
  </conditionalFormatting>
  <hyperlinks>
    <hyperlink ref="D26:F26" location="'LOCALITY INDEX'!A1" display="Return to Locality Index" xr:uid="{00000000-0004-0000-16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Sheet24"/>
  <dimension ref="A1:P40"/>
  <sheetViews>
    <sheetView topLeftCell="A2"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29</v>
      </c>
      <c r="O4" s="40">
        <f>VLOOKUP(N4,'Locality and Max Pay'!A:B,2,FALSE)</f>
        <v>0.30520000000000003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106682.20570800001</v>
      </c>
      <c r="H10" s="33">
        <f>IF('NO LOCALITY'!H10*(1+$O$4)&gt;'Locality and Max Pay'!$D$7,'Locality and Max Pay'!$D$7,'NO LOCALITY'!H10*(1+$O$4))</f>
        <v>121085.69723640001</v>
      </c>
      <c r="I10" s="33">
        <f>IF('NO LOCALITY'!I10*(1+$O$4)&gt;'Locality and Max Pay'!$D$7,'Locality and Max Pay'!$D$7,'NO LOCALITY'!I10*(1+$O$4))</f>
        <v>133803.4054968</v>
      </c>
      <c r="J10" s="33">
        <f>IF('NO LOCALITY'!J10*(1+$O$4)&gt;'Locality and Max Pay'!$D$7,'Locality and Max Pay'!$D$7,'NO LOCALITY'!J10*(1+$O$4))</f>
        <v>147852.48432240001</v>
      </c>
      <c r="K10" s="33">
        <f>IF('NO LOCALITY'!K10*(1+$O$4)&gt;'Locality and Max Pay'!$D$7,'Locality and Max Pay'!$D$7,'NO LOCALITY'!K10*(1+$O$4))</f>
        <v>163380.27382559999</v>
      </c>
      <c r="L10" s="33">
        <f>IF('NO LOCALITY'!L10*(1+$O$4)&gt;'Locality and Max Pay'!$D$7,'Locality and Max Pay'!$D$7,'NO LOCALITY'!L10*(1+$O$4))</f>
        <v>180528.8045652</v>
      </c>
      <c r="M10" s="33">
        <f>IF('NO LOCALITY'!M10*(1+$O$4)&gt;'Locality and Max Pay'!$D$7,'Locality and Max Pay'!$D$7,'NO LOCALITY'!M10*(1+$O$4))</f>
        <v>207611.5100904</v>
      </c>
      <c r="N10" s="33">
        <f>IF('NO LOCALITY'!N10*(1+$O$4)&gt;'Locality and Max Pay'!$D$7,'Locality and Max Pay'!$D$7,'NO LOCALITY'!N10*(1+$O$4))</f>
        <v>218506.71407760002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79026.068394000002</v>
      </c>
      <c r="H11" s="33">
        <f>IF('NO LOCALITY'!H11*(1+$O$4)&gt;'Locality and Max Pay'!$D$7,'Locality and Max Pay'!$D$7,'NO LOCALITY'!H11*(1+$O$4))</f>
        <v>89694.288964799998</v>
      </c>
      <c r="I11" s="33">
        <f>IF('NO LOCALITY'!I11*(1+$O$4)&gt;'Locality and Max Pay'!$D$7,'Locality and Max Pay'!$D$7,'NO LOCALITY'!I11*(1+$O$4))</f>
        <v>99116.091828000004</v>
      </c>
      <c r="J11" s="33">
        <f>IF('NO LOCALITY'!J11*(1+$O$4)&gt;'Locality and Max Pay'!$D$7,'Locality and Max Pay'!$D$7,'NO LOCALITY'!J11*(1+$O$4))</f>
        <v>109521.48949560001</v>
      </c>
      <c r="K11" s="33">
        <f>IF('NO LOCALITY'!K11*(1+$O$4)&gt;'Locality and Max Pay'!$D$7,'Locality and Max Pay'!$D$7,'NO LOCALITY'!K11*(1+$O$4))</f>
        <v>121021.98259319999</v>
      </c>
      <c r="L11" s="33">
        <f>IF('NO LOCALITY'!L11*(1+$O$4)&gt;'Locality and Max Pay'!$D$7,'Locality and Max Pay'!$D$7,'NO LOCALITY'!L11*(1+$O$4))</f>
        <v>133725.08958120001</v>
      </c>
      <c r="M11" s="33">
        <f>IF('NO LOCALITY'!M11*(1+$O$4)&gt;'Locality and Max Pay'!$D$7,'Locality and Max Pay'!$D$7,'NO LOCALITY'!M11*(1+$O$4))</f>
        <v>153787.23785880001</v>
      </c>
      <c r="N11" s="33">
        <f>IF('NO LOCALITY'!N11*(1+$O$4)&gt;'Locality and Max Pay'!$D$7,'Locality and Max Pay'!$D$7,'NO LOCALITY'!N11*(1+$O$4))</f>
        <v>161853.77716559998</v>
      </c>
      <c r="O11" s="32">
        <f>IF('NO LOCALITY'!O11*(1+$O$4)&gt;'Locality and Max Pay'!$D$7,'Locality and Max Pay'!$D$7,'NO LOCALITY'!O11*(1+$O$4))</f>
        <v>169952.173794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79026.068394000002</v>
      </c>
      <c r="H13" s="33">
        <f>IF('NO LOCALITY'!H13*(1+$O$4)&gt;'Locality and Max Pay'!$D$7,'Locality and Max Pay'!$D$7,'NO LOCALITY'!H13*(1+$O$4))</f>
        <v>89694.288964799998</v>
      </c>
      <c r="I13" s="33">
        <f>IF('NO LOCALITY'!I13*(1+$O$4)&gt;'Locality and Max Pay'!$D$7,'Locality and Max Pay'!$D$7,'NO LOCALITY'!I13*(1+$O$4))</f>
        <v>99116.091828000004</v>
      </c>
      <c r="J13" s="33">
        <f>IF('NO LOCALITY'!J13*(1+$O$4)&gt;'Locality and Max Pay'!$D$7,'Locality and Max Pay'!$D$7,'NO LOCALITY'!J13*(1+$O$4))</f>
        <v>109521.48949560001</v>
      </c>
      <c r="K13" s="33">
        <f>IF('NO LOCALITY'!K13*(1+$O$4)&gt;'Locality and Max Pay'!$D$7,'Locality and Max Pay'!$D$7,'NO LOCALITY'!K13*(1+$O$4))</f>
        <v>121021.98259319999</v>
      </c>
      <c r="L13" s="33">
        <f>IF('NO LOCALITY'!L13*(1+$O$4)&gt;'Locality and Max Pay'!$D$7,'Locality and Max Pay'!$D$7,'NO LOCALITY'!L13*(1+$O$4))</f>
        <v>133725.08958120001</v>
      </c>
      <c r="M13" s="33">
        <f>IF('NO LOCALITY'!M13*(1+$O$4)&gt;'Locality and Max Pay'!$D$7,'Locality and Max Pay'!$D$7,'NO LOCALITY'!M13*(1+$O$4))</f>
        <v>153787.23785880001</v>
      </c>
      <c r="N13" s="33">
        <f>IF('NO LOCALITY'!N13*(1+$O$4)&gt;'Locality and Max Pay'!$D$7,'Locality and Max Pay'!$D$7,'NO LOCALITY'!N13*(1+$O$4))</f>
        <v>161853.77716559998</v>
      </c>
      <c r="O13" s="32">
        <f>IF('NO LOCALITY'!O13*(1+$O$4)&gt;'Locality and Max Pay'!$D$7,'Locality and Max Pay'!$D$7,'NO LOCALITY'!O13*(1+$O$4))</f>
        <v>169952.173794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74465.161851600002</v>
      </c>
      <c r="H14" s="33">
        <f>IF('NO LOCALITY'!H14*(1+$O$4)&gt;'Locality and Max Pay'!$D$7,'Locality and Max Pay'!$D$7,'NO LOCALITY'!H14*(1+$O$4))</f>
        <v>82462.676961599995</v>
      </c>
      <c r="I14" s="33">
        <f>IF('NO LOCALITY'!I14*(1+$O$4)&gt;'Locality and Max Pay'!$D$7,'Locality and Max Pay'!$D$7,'NO LOCALITY'!I14*(1+$O$4))</f>
        <v>89529.6928032</v>
      </c>
      <c r="J14" s="33">
        <f>IF('NO LOCALITY'!J14*(1+$O$4)&gt;'Locality and Max Pay'!$D$7,'Locality and Max Pay'!$D$7,'NO LOCALITY'!J14*(1+$O$4))</f>
        <v>97336.063983600005</v>
      </c>
      <c r="K14" s="33">
        <f>IF('NO LOCALITY'!K14*(1+$O$4)&gt;'Locality and Max Pay'!$D$7,'Locality and Max Pay'!$D$7,'NO LOCALITY'!K14*(1+$O$4))</f>
        <v>105960.1064184</v>
      </c>
      <c r="L14" s="33">
        <f>IF('NO LOCALITY'!L14*(1+$O$4)&gt;'Locality and Max Pay'!$D$7,'Locality and Max Pay'!$D$7,'NO LOCALITY'!L14*(1+$O$4))</f>
        <v>115489.427742</v>
      </c>
      <c r="M14" s="33">
        <f>IF('NO LOCALITY'!M14*(1+$O$4)&gt;'Locality and Max Pay'!$D$7,'Locality and Max Pay'!$D$7,'NO LOCALITY'!M14*(1+$O$4))</f>
        <v>130530.0657024</v>
      </c>
      <c r="N14" s="33">
        <f>IF('NO LOCALITY'!N14*(1+$O$4)&gt;'Locality and Max Pay'!$D$7,'Locality and Max Pay'!$D$7,'NO LOCALITY'!N14*(1+$O$4))</f>
        <v>136585.61158319999</v>
      </c>
      <c r="O14" s="32">
        <f>IF('NO LOCALITY'!O14*(1+$O$4)&gt;'Locality and Max Pay'!$D$7,'Locality and Max Pay'!$D$7,'NO LOCALITY'!O14*(1+$O$4))</f>
        <v>142657.0861248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89529.6928032</v>
      </c>
      <c r="J16" s="33">
        <f>IF('NO LOCALITY'!J16*(1+$O$4)&gt;'Locality and Max Pay'!$D$7,'Locality and Max Pay'!$D$7,'NO LOCALITY'!J16*(1+$O$4))</f>
        <v>97336.063983600005</v>
      </c>
      <c r="K16" s="33">
        <f>IF('NO LOCALITY'!K16*(1+$O$4)&gt;'Locality and Max Pay'!$D$7,'Locality and Max Pay'!$D$7,'NO LOCALITY'!K16*(1+$O$4))</f>
        <v>105960.1064184</v>
      </c>
      <c r="L16" s="33">
        <f>IF('NO LOCALITY'!L16*(1+$O$4)&gt;'Locality and Max Pay'!$D$7,'Locality and Max Pay'!$D$7,'NO LOCALITY'!L16*(1+$O$4))</f>
        <v>115489.427742</v>
      </c>
      <c r="M16" s="33">
        <f>IF('NO LOCALITY'!M16*(1+$O$4)&gt;'Locality and Max Pay'!$D$7,'Locality and Max Pay'!$D$7,'NO LOCALITY'!M16*(1+$O$4))</f>
        <v>130530.0657024</v>
      </c>
      <c r="N16" s="33">
        <f>IF('NO LOCALITY'!N16*(1+$O$4)&gt;'Locality and Max Pay'!$D$7,'Locality and Max Pay'!$D$7,'NO LOCALITY'!N16*(1+$O$4))</f>
        <v>136585.61158319999</v>
      </c>
      <c r="O16" s="32">
        <f>IF('NO LOCALITY'!O16*(1+$O$4)&gt;'Locality and Max Pay'!$D$7,'Locality and Max Pay'!$D$7,'NO LOCALITY'!O16*(1+$O$4))</f>
        <v>142657.0861248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79940.639001600008</v>
      </c>
      <c r="J17" s="33">
        <f>IF('NO LOCALITY'!J17*(1+$O$4)&gt;'Locality and Max Pay'!$D$7,'Locality and Max Pay'!$D$7,'NO LOCALITY'!J17*(1+$O$4))</f>
        <v>85147.983694800001</v>
      </c>
      <c r="K17" s="33">
        <f>IF('NO LOCALITY'!K17*(1+$O$4)&gt;'Locality and Max Pay'!$D$7,'Locality and Max Pay'!$D$7,'NO LOCALITY'!K17*(1+$O$4))</f>
        <v>90895.575466800001</v>
      </c>
      <c r="L17" s="33">
        <f>IF('NO LOCALITY'!L17*(1+$O$4)&gt;'Locality and Max Pay'!$D$7,'Locality and Max Pay'!$D$7,'NO LOCALITY'!L17*(1+$O$4))</f>
        <v>97247.128960800008</v>
      </c>
      <c r="M17" s="33">
        <f>IF('NO LOCALITY'!M17*(1+$O$4)&gt;'Locality and Max Pay'!$D$7,'Locality and Max Pay'!$D$7,'NO LOCALITY'!M17*(1+$O$4))</f>
        <v>107276.8757112</v>
      </c>
      <c r="N17" s="33">
        <f>IF('NO LOCALITY'!N17*(1+$O$4)&gt;'Locality and Max Pay'!$D$7,'Locality and Max Pay'!$D$7,'NO LOCALITY'!N17*(1+$O$4))</f>
        <v>111314.791224</v>
      </c>
      <c r="O17" s="32">
        <f>IF('NO LOCALITY'!O17*(1+$O$4)&gt;'Locality and Max Pay'!$D$7,'Locality and Max Pay'!$D$7,'NO LOCALITY'!O17*(1+$O$4))</f>
        <v>115365.98062079999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85147.983694800001</v>
      </c>
      <c r="K19" s="35">
        <f>IF('NO LOCALITY'!K19*(1+$O$4)&gt;'Locality and Max Pay'!$D$7,'Locality and Max Pay'!$D$7,'NO LOCALITY'!K19*(1+$O$4))</f>
        <v>90895.575466800001</v>
      </c>
      <c r="L19" s="33">
        <f>IF('NO LOCALITY'!L19*(1+$O$4)&gt;'Locality and Max Pay'!$D$7,'Locality and Max Pay'!$D$7,'NO LOCALITY'!L19*(1+$O$4))</f>
        <v>97247.128960800008</v>
      </c>
      <c r="M19" s="33">
        <f>IF('NO LOCALITY'!M19*(1+$O$4)&gt;'Locality and Max Pay'!$D$7,'Locality and Max Pay'!$D$7,'NO LOCALITY'!M19*(1+$O$4))</f>
        <v>107276.8757112</v>
      </c>
      <c r="N19" s="33">
        <f>IF('NO LOCALITY'!N19*(1+$O$4)&gt;'Locality and Max Pay'!$D$7,'Locality and Max Pay'!$D$7,'NO LOCALITY'!N19*(1+$O$4))</f>
        <v>111314.791224</v>
      </c>
      <c r="O19" s="32">
        <f>IF('NO LOCALITY'!O19*(1+$O$4)&gt;'Locality and Max Pay'!$D$7,'Locality and Max Pay'!$D$7,'NO LOCALITY'!O19*(1+$O$4))</f>
        <v>115365.98062079999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72958.576017600004</v>
      </c>
      <c r="K20" s="35">
        <f>IF('NO LOCALITY'!K20*(1+$O$4)&gt;'Locality and Max Pay'!$D$7,'Locality and Max Pay'!$D$7,'NO LOCALITY'!K20*(1+$O$4))</f>
        <v>75835.026680399998</v>
      </c>
      <c r="L20" s="33">
        <f>IF('NO LOCALITY'!L20*(1+$O$4)&gt;'Locality and Max Pay'!$D$7,'Locality and Max Pay'!$D$7,'NO LOCALITY'!L20*(1+$O$4))</f>
        <v>79012.794510000007</v>
      </c>
      <c r="M20" s="33">
        <f>IF('NO LOCALITY'!M20*(1+$O$4)&gt;'Locality and Max Pay'!$D$7,'Locality and Max Pay'!$D$7,'NO LOCALITY'!M20*(1+$O$4))</f>
        <v>84027.66788519999</v>
      </c>
      <c r="N20" s="33">
        <f>IF('NO LOCALITY'!N20*(1+$O$4)&gt;'Locality and Max Pay'!$D$7,'Locality and Max Pay'!$D$7,'NO LOCALITY'!N20*(1+$O$4))</f>
        <v>86041.316087999992</v>
      </c>
      <c r="O20" s="32">
        <f>IF('NO LOCALITY'!O20*(1+$O$4)&gt;'Locality and Max Pay'!$D$7,'Locality and Max Pay'!$D$7,'NO LOCALITY'!O20*(1+$O$4))</f>
        <v>88066.910786400011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60770.495728800001</v>
      </c>
      <c r="H22" s="33">
        <f>IF('NO LOCALITY'!H22*(1+$O$4)&gt;'Locality and Max Pay'!$D$7,'Locality and Max Pay'!$D$7,'NO LOCALITY'!H22*(1+$O$4))</f>
        <v>60770.495728800001</v>
      </c>
      <c r="I22" s="33">
        <f>IF('NO LOCALITY'!I22*(1+$O$4)&gt;'Locality and Max Pay'!$D$7,'Locality and Max Pay'!$D$7,'NO LOCALITY'!I22*(1+$O$4))</f>
        <v>60770.495728800001</v>
      </c>
      <c r="J22" s="33">
        <f>IF('NO LOCALITY'!J22*(1+$O$4)&gt;'Locality and Max Pay'!$D$7,'Locality and Max Pay'!$D$7,'NO LOCALITY'!J22*(1+$O$4))</f>
        <v>60770.495728800001</v>
      </c>
      <c r="K22" s="33">
        <f>IF('NO LOCALITY'!K22*(1+$O$4)&gt;'Locality and Max Pay'!$D$7,'Locality and Max Pay'!$D$7,'NO LOCALITY'!K22*(1+$O$4))</f>
        <v>60770.495728800001</v>
      </c>
      <c r="L22" s="33">
        <f>IF('NO LOCALITY'!L22*(1+$O$4)&gt;'Locality and Max Pay'!$D$7,'Locality and Max Pay'!$D$7,'NO LOCALITY'!L22*(1+$O$4))</f>
        <v>60770.495728800001</v>
      </c>
      <c r="M22" s="33">
        <f>IF('NO LOCALITY'!M22*(1+$O$4)&gt;'Locality and Max Pay'!$D$7,'Locality and Max Pay'!$D$7,'NO LOCALITY'!M22*(1+$O$4))</f>
        <v>60770.495728800001</v>
      </c>
      <c r="N22" s="33">
        <f>IF('NO LOCALITY'!N22*(1+$O$4)&gt;'Locality and Max Pay'!$D$7,'Locality and Max Pay'!$D$7,'NO LOCALITY'!N22*(1+$O$4))</f>
        <v>60770.495728800001</v>
      </c>
      <c r="O22" s="32">
        <f>IF('NO LOCALITY'!O22*(1+$O$4)&gt;'Locality and Max Pay'!$D$7,'Locality and Max Pay'!$D$7,'NO LOCALITY'!O22*(1+$O$4))</f>
        <v>60770.495728800001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S7MKsA3QF9/80TyObFigfum6gZuIkwvFrdxSdrg7LciH/85y4APzVdxH8c+mLyiV1jaYm3jhVDzZ5qTR4KJzsQ==" saltValue="oQWSXRLSW8OdDIId7fisoA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39" priority="1" stopIfTrue="1" operator="greaterThan">
      <formula>165200</formula>
    </cfRule>
  </conditionalFormatting>
  <hyperlinks>
    <hyperlink ref="D26:F26" location="'LOCALITY INDEX'!A1" display="Return to Locality Index" xr:uid="{00000000-0004-0000-17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Sheet25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171" t="s">
        <v>141</v>
      </c>
      <c r="N4" s="172"/>
      <c r="O4" s="40">
        <f>VLOOKUP(M4,'Locality and Max Pay'!A:B,2,FALSE)</f>
        <v>0.18010000000000001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78" t="s">
        <v>1</v>
      </c>
      <c r="F10" s="166"/>
      <c r="G10" s="33">
        <f>IF('NO LOCALITY'!G10*(1+$O$4)&gt;'Locality and Max Pay'!$D$7,'Locality and Max Pay'!$D$7,'NO LOCALITY'!G10*(1+$O$4))</f>
        <v>96456.995828999992</v>
      </c>
      <c r="H10" s="33">
        <f>IF('NO LOCALITY'!H10*(1+$O$4)&gt;'Locality and Max Pay'!$D$7,'Locality and Max Pay'!$D$7,'NO LOCALITY'!H10*(1+$O$4))</f>
        <v>109479.9504357</v>
      </c>
      <c r="I10" s="33">
        <f>IF('NO LOCALITY'!I10*(1+$O$4)&gt;'Locality and Max Pay'!$D$7,'Locality and Max Pay'!$D$7,'NO LOCALITY'!I10*(1+$O$4))</f>
        <v>120978.69968339999</v>
      </c>
      <c r="J10" s="33">
        <f>IF('NO LOCALITY'!J10*(1+$O$4)&gt;'Locality and Max Pay'!$D$7,'Locality and Max Pay'!$D$7,'NO LOCALITY'!J10*(1+$O$4))</f>
        <v>133681.21111619999</v>
      </c>
      <c r="K10" s="33">
        <f>IF('NO LOCALITY'!K10*(1+$O$4)&gt;'Locality and Max Pay'!$D$7,'Locality and Max Pay'!$D$7,'NO LOCALITY'!K10*(1+$O$4))</f>
        <v>147720.70268279998</v>
      </c>
      <c r="L10" s="33">
        <f>IF('NO LOCALITY'!L10*(1+$O$4)&gt;'Locality and Max Pay'!$D$7,'Locality and Max Pay'!$D$7,'NO LOCALITY'!L10*(1+$O$4))</f>
        <v>163225.59168509996</v>
      </c>
      <c r="M10" s="33">
        <f>IF('NO LOCALITY'!M10*(1+$O$4)&gt;'Locality and Max Pay'!$D$7,'Locality and Max Pay'!$D$7,'NO LOCALITY'!M10*(1+$O$4))</f>
        <v>187712.49085019995</v>
      </c>
      <c r="N10" s="33">
        <f>IF('NO LOCALITY'!N10*(1+$O$4)&gt;'Locality and Max Pay'!$D$7,'Locality and Max Pay'!$D$7,'NO LOCALITY'!N10*(1+$O$4))</f>
        <v>197563.41808379997</v>
      </c>
      <c r="O10" s="32">
        <f>IF('NO LOCALITY'!O10*(1+$O$4)&gt;'Locality and Max Pay'!$D$7,'Locality and Max Pay'!$D$7,'NO LOCALITY'!O10*(1+$O$4))</f>
        <v>207444.34935989996</v>
      </c>
    </row>
    <row r="11" spans="2:16" ht="25.5" customHeight="1" x14ac:dyDescent="0.25">
      <c r="B11" s="154"/>
      <c r="C11" s="155"/>
      <c r="D11" s="156"/>
      <c r="E11" s="78" t="s">
        <v>2</v>
      </c>
      <c r="F11" s="166"/>
      <c r="G11" s="33">
        <f>IF('NO LOCALITY'!G11*(1+$O$4)&gt;'Locality and Max Pay'!$D$7,'Locality and Max Pay'!$D$7,'NO LOCALITY'!G11*(1+$O$4))</f>
        <v>71451.626809499983</v>
      </c>
      <c r="H11" s="33">
        <f>IF('NO LOCALITY'!H11*(1+$O$4)&gt;'Locality and Max Pay'!$D$7,'Locality and Max Pay'!$D$7,'NO LOCALITY'!H11*(1+$O$4))</f>
        <v>81097.326392399977</v>
      </c>
      <c r="I11" s="33">
        <f>IF('NO LOCALITY'!I11*(1+$O$4)&gt;'Locality and Max Pay'!$D$7,'Locality and Max Pay'!$D$7,'NO LOCALITY'!I11*(1+$O$4))</f>
        <v>89616.074138999989</v>
      </c>
      <c r="J11" s="33">
        <f>IF('NO LOCALITY'!J11*(1+$O$4)&gt;'Locality and Max Pay'!$D$7,'Locality and Max Pay'!$D$7,'NO LOCALITY'!J11*(1+$O$4))</f>
        <v>99024.14170529999</v>
      </c>
      <c r="K11" s="33">
        <f>IF('NO LOCALITY'!K11*(1+$O$4)&gt;'Locality and Max Pay'!$D$7,'Locality and Max Pay'!$D$7,'NO LOCALITY'!K11*(1+$O$4))</f>
        <v>109422.34267409999</v>
      </c>
      <c r="L11" s="33">
        <f>IF('NO LOCALITY'!L11*(1+$O$4)&gt;'Locality and Max Pay'!$D$7,'Locality and Max Pay'!$D$7,'NO LOCALITY'!L11*(1+$O$4))</f>
        <v>120907.89014309998</v>
      </c>
      <c r="M11" s="33">
        <f>IF('NO LOCALITY'!M11*(1+$O$4)&gt;'Locality and Max Pay'!$D$7,'Locality and Max Pay'!$D$7,'NO LOCALITY'!M11*(1+$O$4))</f>
        <v>139047.13407689997</v>
      </c>
      <c r="N11" s="33">
        <f>IF('NO LOCALITY'!N11*(1+$O$4)&gt;'Locality and Max Pay'!$D$7,'Locality and Max Pay'!$D$7,'NO LOCALITY'!N11*(1+$O$4))</f>
        <v>146340.51672779996</v>
      </c>
      <c r="O11" s="32">
        <f>IF('NO LOCALITY'!O11*(1+$O$4)&gt;'Locality and Max Pay'!$D$7,'Locality and Max Pay'!$D$7,'NO LOCALITY'!O11*(1+$O$4))</f>
        <v>153662.70325949998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78" t="s">
        <v>1</v>
      </c>
      <c r="F13" s="158">
        <v>0.75</v>
      </c>
      <c r="G13" s="33">
        <f>IF('NO LOCALITY'!G13*(1+$O$4)&gt;'Locality and Max Pay'!$D$7,'Locality and Max Pay'!$D$7,'NO LOCALITY'!G13*(1+$O$4))</f>
        <v>71451.626809499983</v>
      </c>
      <c r="H13" s="33">
        <f>IF('NO LOCALITY'!H13*(1+$O$4)&gt;'Locality and Max Pay'!$D$7,'Locality and Max Pay'!$D$7,'NO LOCALITY'!H13*(1+$O$4))</f>
        <v>81097.326392399977</v>
      </c>
      <c r="I13" s="33">
        <f>IF('NO LOCALITY'!I13*(1+$O$4)&gt;'Locality and Max Pay'!$D$7,'Locality and Max Pay'!$D$7,'NO LOCALITY'!I13*(1+$O$4))</f>
        <v>89616.074138999989</v>
      </c>
      <c r="J13" s="33">
        <f>IF('NO LOCALITY'!J13*(1+$O$4)&gt;'Locality and Max Pay'!$D$7,'Locality and Max Pay'!$D$7,'NO LOCALITY'!J13*(1+$O$4))</f>
        <v>99024.14170529999</v>
      </c>
      <c r="K13" s="33">
        <f>IF('NO LOCALITY'!K13*(1+$O$4)&gt;'Locality and Max Pay'!$D$7,'Locality and Max Pay'!$D$7,'NO LOCALITY'!K13*(1+$O$4))</f>
        <v>109422.34267409999</v>
      </c>
      <c r="L13" s="33">
        <f>IF('NO LOCALITY'!L13*(1+$O$4)&gt;'Locality and Max Pay'!$D$7,'Locality and Max Pay'!$D$7,'NO LOCALITY'!L13*(1+$O$4))</f>
        <v>120907.89014309998</v>
      </c>
      <c r="M13" s="33">
        <f>IF('NO LOCALITY'!M13*(1+$O$4)&gt;'Locality and Max Pay'!$D$7,'Locality and Max Pay'!$D$7,'NO LOCALITY'!M13*(1+$O$4))</f>
        <v>139047.13407689997</v>
      </c>
      <c r="N13" s="33">
        <f>IF('NO LOCALITY'!N13*(1+$O$4)&gt;'Locality and Max Pay'!$D$7,'Locality and Max Pay'!$D$7,'NO LOCALITY'!N13*(1+$O$4))</f>
        <v>146340.51672779996</v>
      </c>
      <c r="O13" s="32">
        <f>IF('NO LOCALITY'!O13*(1+$O$4)&gt;'Locality and Max Pay'!$D$7,'Locality and Max Pay'!$D$7,'NO LOCALITY'!O13*(1+$O$4))</f>
        <v>153662.70325949998</v>
      </c>
    </row>
    <row r="14" spans="2:16" ht="25.5" customHeight="1" x14ac:dyDescent="0.25">
      <c r="B14" s="165"/>
      <c r="C14" s="156"/>
      <c r="D14" s="156"/>
      <c r="E14" s="78" t="s">
        <v>2</v>
      </c>
      <c r="F14" s="156"/>
      <c r="G14" s="33">
        <f>IF('NO LOCALITY'!G14*(1+$O$4)&gt;'Locality and Max Pay'!$D$7,'Locality and Max Pay'!$D$7,'NO LOCALITY'!G14*(1+$O$4))</f>
        <v>67327.871208299999</v>
      </c>
      <c r="H14" s="33">
        <f>IF('NO LOCALITY'!H14*(1+$O$4)&gt;'Locality and Max Pay'!$D$7,'Locality and Max Pay'!$D$7,'NO LOCALITY'!H14*(1+$O$4))</f>
        <v>74558.845450799985</v>
      </c>
      <c r="I14" s="33">
        <f>IF('NO LOCALITY'!I14*(1+$O$4)&gt;'Locality and Max Pay'!$D$7,'Locality and Max Pay'!$D$7,'NO LOCALITY'!I14*(1+$O$4))</f>
        <v>80948.50634159999</v>
      </c>
      <c r="J14" s="33">
        <f>IF('NO LOCALITY'!J14*(1+$O$4)&gt;'Locality and Max Pay'!$D$7,'Locality and Max Pay'!$D$7,'NO LOCALITY'!J14*(1+$O$4))</f>
        <v>88006.657299299986</v>
      </c>
      <c r="K14" s="33">
        <f>IF('NO LOCALITY'!K14*(1+$O$4)&gt;'Locality and Max Pay'!$D$7,'Locality and Max Pay'!$D$7,'NO LOCALITY'!K14*(1+$O$4))</f>
        <v>95804.107864199977</v>
      </c>
      <c r="L14" s="33">
        <f>IF('NO LOCALITY'!L14*(1+$O$4)&gt;'Locality and Max Pay'!$D$7,'Locality and Max Pay'!$D$7,'NO LOCALITY'!L14*(1+$O$4))</f>
        <v>104420.06870849998</v>
      </c>
      <c r="M14" s="33">
        <f>IF('NO LOCALITY'!M14*(1+$O$4)&gt;'Locality and Max Pay'!$D$7,'Locality and Max Pay'!$D$7,'NO LOCALITY'!M14*(1+$O$4))</f>
        <v>118019.10093119998</v>
      </c>
      <c r="N14" s="33">
        <f>IF('NO LOCALITY'!N14*(1+$O$4)&gt;'Locality and Max Pay'!$D$7,'Locality and Max Pay'!$D$7,'NO LOCALITY'!N14*(1+$O$4))</f>
        <v>123494.23860659997</v>
      </c>
      <c r="O14" s="32">
        <f>IF('NO LOCALITY'!O14*(1+$O$4)&gt;'Locality and Max Pay'!$D$7,'Locality and Max Pay'!$D$7,'NO LOCALITY'!O14*(1+$O$4))</f>
        <v>128983.77822239998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78" t="s">
        <v>1</v>
      </c>
      <c r="F16" s="158">
        <v>0.5</v>
      </c>
      <c r="G16" s="78" t="s">
        <v>22</v>
      </c>
      <c r="H16" s="78" t="s">
        <v>22</v>
      </c>
      <c r="I16" s="33">
        <f>IF('NO LOCALITY'!I16*(1+$O$4)&gt;'Locality and Max Pay'!$D$7,'Locality and Max Pay'!$D$7,'NO LOCALITY'!I16*(1+$O$4))</f>
        <v>80948.50634159999</v>
      </c>
      <c r="J16" s="33">
        <f>IF('NO LOCALITY'!J16*(1+$O$4)&gt;'Locality and Max Pay'!$D$7,'Locality and Max Pay'!$D$7,'NO LOCALITY'!J16*(1+$O$4))</f>
        <v>88006.657299299986</v>
      </c>
      <c r="K16" s="33">
        <f>IF('NO LOCALITY'!K16*(1+$O$4)&gt;'Locality and Max Pay'!$D$7,'Locality and Max Pay'!$D$7,'NO LOCALITY'!K16*(1+$O$4))</f>
        <v>95804.107864199977</v>
      </c>
      <c r="L16" s="33">
        <f>IF('NO LOCALITY'!L16*(1+$O$4)&gt;'Locality and Max Pay'!$D$7,'Locality and Max Pay'!$D$7,'NO LOCALITY'!L16*(1+$O$4))</f>
        <v>104420.06870849998</v>
      </c>
      <c r="M16" s="33">
        <f>IF('NO LOCALITY'!M16*(1+$O$4)&gt;'Locality and Max Pay'!$D$7,'Locality and Max Pay'!$D$7,'NO LOCALITY'!M16*(1+$O$4))</f>
        <v>118019.10093119998</v>
      </c>
      <c r="N16" s="33">
        <f>IF('NO LOCALITY'!N16*(1+$O$4)&gt;'Locality and Max Pay'!$D$7,'Locality and Max Pay'!$D$7,'NO LOCALITY'!N16*(1+$O$4))</f>
        <v>123494.23860659997</v>
      </c>
      <c r="O16" s="32">
        <f>IF('NO LOCALITY'!O16*(1+$O$4)&gt;'Locality and Max Pay'!$D$7,'Locality and Max Pay'!$D$7,'NO LOCALITY'!O16*(1+$O$4))</f>
        <v>128983.77822239998</v>
      </c>
    </row>
    <row r="17" spans="2:16" ht="25.5" customHeight="1" x14ac:dyDescent="0.25">
      <c r="B17" s="165"/>
      <c r="C17" s="156"/>
      <c r="D17" s="156"/>
      <c r="E17" s="78" t="s">
        <v>2</v>
      </c>
      <c r="F17" s="156"/>
      <c r="G17" s="78" t="s">
        <v>22</v>
      </c>
      <c r="H17" s="78" t="s">
        <v>22</v>
      </c>
      <c r="I17" s="33">
        <f>IF('NO LOCALITY'!I17*(1+$O$4)&gt;'Locality and Max Pay'!$D$7,'Locality and Max Pay'!$D$7,'NO LOCALITY'!I17*(1+$O$4))</f>
        <v>72278.538220799994</v>
      </c>
      <c r="J17" s="33">
        <f>IF('NO LOCALITY'!J17*(1+$O$4)&gt;'Locality and Max Pay'!$D$7,'Locality and Max Pay'!$D$7,'NO LOCALITY'!J17*(1+$O$4))</f>
        <v>76986.772569899986</v>
      </c>
      <c r="K17" s="33">
        <f>IF('NO LOCALITY'!K17*(1+$O$4)&gt;'Locality and Max Pay'!$D$7,'Locality and Max Pay'!$D$7,'NO LOCALITY'!K17*(1+$O$4))</f>
        <v>82183.472730899986</v>
      </c>
      <c r="L17" s="33">
        <f>IF('NO LOCALITY'!L17*(1+$O$4)&gt;'Locality and Max Pay'!$D$7,'Locality and Max Pay'!$D$7,'NO LOCALITY'!L17*(1+$O$4))</f>
        <v>87926.246465399992</v>
      </c>
      <c r="M17" s="33">
        <f>IF('NO LOCALITY'!M17*(1+$O$4)&gt;'Locality and Max Pay'!$D$7,'Locality and Max Pay'!$D$7,'NO LOCALITY'!M17*(1+$O$4))</f>
        <v>96994.668270599985</v>
      </c>
      <c r="N17" s="33">
        <f>IF('NO LOCALITY'!N17*(1+$O$4)&gt;'Locality and Max Pay'!$D$7,'Locality and Max Pay'!$D$7,'NO LOCALITY'!N17*(1+$O$4))</f>
        <v>100645.56016199999</v>
      </c>
      <c r="O17" s="32">
        <f>IF('NO LOCALITY'!O17*(1+$O$4)&gt;'Locality and Max Pay'!$D$7,'Locality and Max Pay'!$D$7,'NO LOCALITY'!O17*(1+$O$4))</f>
        <v>104308.45367039998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78" t="s">
        <v>1</v>
      </c>
      <c r="F19" s="158">
        <v>0.25</v>
      </c>
      <c r="G19" s="78" t="s">
        <v>22</v>
      </c>
      <c r="H19" s="78" t="s">
        <v>22</v>
      </c>
      <c r="I19" s="78" t="s">
        <v>22</v>
      </c>
      <c r="J19" s="35">
        <f>IF('NO LOCALITY'!J19*(1+$O$4)&gt;'Locality and Max Pay'!$D$7,'Locality and Max Pay'!$D$7,'NO LOCALITY'!J19*(1+$O$4))</f>
        <v>76986.772569899986</v>
      </c>
      <c r="K19" s="35">
        <f>IF('NO LOCALITY'!K19*(1+$O$4)&gt;'Locality and Max Pay'!$D$7,'Locality and Max Pay'!$D$7,'NO LOCALITY'!K19*(1+$O$4))</f>
        <v>82183.472730899986</v>
      </c>
      <c r="L19" s="33">
        <f>IF('NO LOCALITY'!L19*(1+$O$4)&gt;'Locality and Max Pay'!$D$7,'Locality and Max Pay'!$D$7,'NO LOCALITY'!L19*(1+$O$4))</f>
        <v>87926.246465399992</v>
      </c>
      <c r="M19" s="33">
        <f>IF('NO LOCALITY'!M19*(1+$O$4)&gt;'Locality and Max Pay'!$D$7,'Locality and Max Pay'!$D$7,'NO LOCALITY'!M19*(1+$O$4))</f>
        <v>96994.668270599985</v>
      </c>
      <c r="N19" s="33">
        <f>IF('NO LOCALITY'!N19*(1+$O$4)&gt;'Locality and Max Pay'!$D$7,'Locality and Max Pay'!$D$7,'NO LOCALITY'!N19*(1+$O$4))</f>
        <v>100645.56016199999</v>
      </c>
      <c r="O19" s="32">
        <f>IF('NO LOCALITY'!O19*(1+$O$4)&gt;'Locality and Max Pay'!$D$7,'Locality and Max Pay'!$D$7,'NO LOCALITY'!O19*(1+$O$4))</f>
        <v>104308.45367039998</v>
      </c>
    </row>
    <row r="20" spans="2:16" ht="25.5" customHeight="1" x14ac:dyDescent="0.25">
      <c r="B20" s="165"/>
      <c r="C20" s="156"/>
      <c r="D20" s="156"/>
      <c r="E20" s="78" t="s">
        <v>2</v>
      </c>
      <c r="F20" s="156"/>
      <c r="G20" s="78" t="s">
        <v>22</v>
      </c>
      <c r="H20" s="78" t="s">
        <v>22</v>
      </c>
      <c r="I20" s="78" t="s">
        <v>22</v>
      </c>
      <c r="J20" s="35">
        <f>IF('NO LOCALITY'!J20*(1+$O$4)&gt;'Locality and Max Pay'!$D$7,'Locality and Max Pay'!$D$7,'NO LOCALITY'!J20*(1+$O$4))</f>
        <v>65965.687678799979</v>
      </c>
      <c r="K20" s="35">
        <f>IF('NO LOCALITY'!K20*(1+$O$4)&gt;'Locality and Max Pay'!$D$7,'Locality and Max Pay'!$D$7,'NO LOCALITY'!K20*(1+$O$4))</f>
        <v>68566.438082699984</v>
      </c>
      <c r="L20" s="33">
        <f>IF('NO LOCALITY'!L20*(1+$O$4)&gt;'Locality and Max Pay'!$D$7,'Locality and Max Pay'!$D$7,'NO LOCALITY'!L20*(1+$O$4))</f>
        <v>71439.625192499996</v>
      </c>
      <c r="M20" s="33">
        <f>IF('NO LOCALITY'!M20*(1+$O$4)&gt;'Locality and Max Pay'!$D$7,'Locality and Max Pay'!$D$7,'NO LOCALITY'!M20*(1+$O$4))</f>
        <v>75973.836095099978</v>
      </c>
      <c r="N20" s="33">
        <f>IF('NO LOCALITY'!N20*(1+$O$4)&gt;'Locality and Max Pay'!$D$7,'Locality and Max Pay'!$D$7,'NO LOCALITY'!N20*(1+$O$4))</f>
        <v>77794.481393999988</v>
      </c>
      <c r="O20" s="32">
        <f>IF('NO LOCALITY'!O20*(1+$O$4)&gt;'Locality and Max Pay'!$D$7,'Locality and Max Pay'!$D$7,'NO LOCALITY'!O20*(1+$O$4))</f>
        <v>79625.928148199993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78" t="s">
        <v>21</v>
      </c>
      <c r="E22" s="79"/>
      <c r="F22" s="79"/>
      <c r="G22" s="33">
        <f>IF('NO LOCALITY'!G22*(1+$O$4)&gt;'Locality and Max Pay'!$D$7,'Locality and Max Pay'!$D$7,'NO LOCALITY'!G22*(1+$O$4))</f>
        <v>54945.802949399993</v>
      </c>
      <c r="H22" s="33">
        <f>IF('NO LOCALITY'!H22*(1+$O$4)&gt;'Locality and Max Pay'!$D$7,'Locality and Max Pay'!$D$7,'NO LOCALITY'!H22*(1+$O$4))</f>
        <v>54945.802949399993</v>
      </c>
      <c r="I22" s="33">
        <f>IF('NO LOCALITY'!I22*(1+$O$4)&gt;'Locality and Max Pay'!$D$7,'Locality and Max Pay'!$D$7,'NO LOCALITY'!I22*(1+$O$4))</f>
        <v>54945.802949399993</v>
      </c>
      <c r="J22" s="33">
        <f>IF('NO LOCALITY'!J22*(1+$O$4)&gt;'Locality and Max Pay'!$D$7,'Locality and Max Pay'!$D$7,'NO LOCALITY'!J22*(1+$O$4))</f>
        <v>54945.802949399993</v>
      </c>
      <c r="K22" s="33">
        <f>IF('NO LOCALITY'!K22*(1+$O$4)&gt;'Locality and Max Pay'!$D$7,'Locality and Max Pay'!$D$7,'NO LOCALITY'!K22*(1+$O$4))</f>
        <v>54945.802949399993</v>
      </c>
      <c r="L22" s="33">
        <f>IF('NO LOCALITY'!L22*(1+$O$4)&gt;'Locality and Max Pay'!$D$7,'Locality and Max Pay'!$D$7,'NO LOCALITY'!L22*(1+$O$4))</f>
        <v>54945.802949399993</v>
      </c>
      <c r="M22" s="33">
        <f>IF('NO LOCALITY'!M22*(1+$O$4)&gt;'Locality and Max Pay'!$D$7,'Locality and Max Pay'!$D$7,'NO LOCALITY'!M22*(1+$O$4))</f>
        <v>54945.802949399993</v>
      </c>
      <c r="N22" s="33">
        <f>IF('NO LOCALITY'!N22*(1+$O$4)&gt;'Locality and Max Pay'!$D$7,'Locality and Max Pay'!$D$7,'NO LOCALITY'!N22*(1+$O$4))</f>
        <v>54945.802949399993</v>
      </c>
      <c r="O22" s="32">
        <f>IF('NO LOCALITY'!O22*(1+$O$4)&gt;'Locality and Max Pay'!$D$7,'Locality and Max Pay'!$D$7,'NO LOCALITY'!O22*(1+$O$4))</f>
        <v>54945.802949399993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dIQ2vIYlODJ++AATkcCXg2pd+djqxEO8Q5jOEZHgrj1IcEprlX/XVJuo4qqyyqGEYRmiM4+BJtChqGUxRKHWOQ==" saltValue="DNHBV1suFd3zBRg8CMq6EA==" spinCount="100000" sheet="1" objects="1" scenarios="1"/>
  <mergeCells count="42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M4:N4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38" priority="1" stopIfTrue="1" operator="greaterThan">
      <formula>165200</formula>
    </cfRule>
  </conditionalFormatting>
  <hyperlinks>
    <hyperlink ref="D26:F26" location="'LOCALITY INDEX'!A1" display="Return to Locality Index" xr:uid="{00000000-0004-0000-18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Sheet26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56</v>
      </c>
      <c r="O4" s="40">
        <f>VLOOKUP(N4,'Locality and Max Pay'!A:B,2,FALSE)</f>
        <v>0.29120000000000001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105537.89764799998</v>
      </c>
      <c r="H10" s="33">
        <f>IF('NO LOCALITY'!H10*(1+$O$4)&gt;'Locality and Max Pay'!$D$7,'Locality and Max Pay'!$D$7,'NO LOCALITY'!H10*(1+$O$4))</f>
        <v>119786.89263839999</v>
      </c>
      <c r="I10" s="33">
        <f>IF('NO LOCALITY'!I10*(1+$O$4)&gt;'Locality and Max Pay'!$D$7,'Locality and Max Pay'!$D$7,'NO LOCALITY'!I10*(1+$O$4))</f>
        <v>132368.18662079997</v>
      </c>
      <c r="J10" s="33">
        <f>IF('NO LOCALITY'!J10*(1+$O$4)&gt;'Locality and Max Pay'!$D$7,'Locality and Max Pay'!$D$7,'NO LOCALITY'!J10*(1+$O$4))</f>
        <v>146266.57045439997</v>
      </c>
      <c r="K10" s="33">
        <f>IF('NO LOCALITY'!K10*(1+$O$4)&gt;'Locality and Max Pay'!$D$7,'Locality and Max Pay'!$D$7,'NO LOCALITY'!K10*(1+$O$4))</f>
        <v>161627.80383359996</v>
      </c>
      <c r="L10" s="33">
        <f>IF('NO LOCALITY'!L10*(1+$O$4)&gt;'Locality and Max Pay'!$D$7,'Locality and Max Pay'!$D$7,'NO LOCALITY'!L10*(1+$O$4))</f>
        <v>178592.39385119994</v>
      </c>
      <c r="M10" s="33">
        <f>IF('NO LOCALITY'!M10*(1+$O$4)&gt;'Locality and Max Pay'!$D$7,'Locality and Max Pay'!$D$7,'NO LOCALITY'!M10*(1+$O$4))</f>
        <v>205384.60146239994</v>
      </c>
      <c r="N10" s="33">
        <f>IF('NO LOCALITY'!N10*(1+$O$4)&gt;'Locality and Max Pay'!$D$7,'Locality and Max Pay'!$D$7,'NO LOCALITY'!N10*(1+$O$4))</f>
        <v>216162.93994559997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78178.409063999992</v>
      </c>
      <c r="H11" s="33">
        <f>IF('NO LOCALITY'!H11*(1+$O$4)&gt;'Locality and Max Pay'!$D$7,'Locality and Max Pay'!$D$7,'NO LOCALITY'!H11*(1+$O$4))</f>
        <v>88732.19882879997</v>
      </c>
      <c r="I11" s="33">
        <f>IF('NO LOCALITY'!I11*(1+$O$4)&gt;'Locality and Max Pay'!$D$7,'Locality and Max Pay'!$D$7,'NO LOCALITY'!I11*(1+$O$4))</f>
        <v>98052.940367999996</v>
      </c>
      <c r="J11" s="33">
        <f>IF('NO LOCALITY'!J11*(1+$O$4)&gt;'Locality and Max Pay'!$D$7,'Locality and Max Pay'!$D$7,'NO LOCALITY'!J11*(1+$O$4))</f>
        <v>108346.72635359998</v>
      </c>
      <c r="K11" s="33">
        <f>IF('NO LOCALITY'!K11*(1+$O$4)&gt;'Locality and Max Pay'!$D$7,'Locality and Max Pay'!$D$7,'NO LOCALITY'!K11*(1+$O$4))</f>
        <v>119723.86141919998</v>
      </c>
      <c r="L11" s="33">
        <f>IF('NO LOCALITY'!L11*(1+$O$4)&gt;'Locality and Max Pay'!$D$7,'Locality and Max Pay'!$D$7,'NO LOCALITY'!L11*(1+$O$4))</f>
        <v>132290.71074719998</v>
      </c>
      <c r="M11" s="33">
        <f>IF('NO LOCALITY'!M11*(1+$O$4)&gt;'Locality and Max Pay'!$D$7,'Locality and Max Pay'!$D$7,'NO LOCALITY'!M11*(1+$O$4))</f>
        <v>152137.66589279997</v>
      </c>
      <c r="N11" s="33">
        <f>IF('NO LOCALITY'!N11*(1+$O$4)&gt;'Locality and Max Pay'!$D$7,'Locality and Max Pay'!$D$7,'NO LOCALITY'!N11*(1+$O$4))</f>
        <v>160117.68087359995</v>
      </c>
      <c r="O11" s="32">
        <f>IF('NO LOCALITY'!O11*(1+$O$4)&gt;'Locality and Max Pay'!$D$7,'Locality and Max Pay'!$D$7,'NO LOCALITY'!O11*(1+$O$4))</f>
        <v>168129.21146399996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78178.409063999992</v>
      </c>
      <c r="H13" s="33">
        <f>IF('NO LOCALITY'!H13*(1+$O$4)&gt;'Locality and Max Pay'!$D$7,'Locality and Max Pay'!$D$7,'NO LOCALITY'!H13*(1+$O$4))</f>
        <v>88732.19882879997</v>
      </c>
      <c r="I13" s="33">
        <f>IF('NO LOCALITY'!I13*(1+$O$4)&gt;'Locality and Max Pay'!$D$7,'Locality and Max Pay'!$D$7,'NO LOCALITY'!I13*(1+$O$4))</f>
        <v>98052.940367999996</v>
      </c>
      <c r="J13" s="33">
        <f>IF('NO LOCALITY'!J13*(1+$O$4)&gt;'Locality and Max Pay'!$D$7,'Locality and Max Pay'!$D$7,'NO LOCALITY'!J13*(1+$O$4))</f>
        <v>108346.72635359998</v>
      </c>
      <c r="K13" s="33">
        <f>IF('NO LOCALITY'!K13*(1+$O$4)&gt;'Locality and Max Pay'!$D$7,'Locality and Max Pay'!$D$7,'NO LOCALITY'!K13*(1+$O$4))</f>
        <v>119723.86141919998</v>
      </c>
      <c r="L13" s="33">
        <f>IF('NO LOCALITY'!L13*(1+$O$4)&gt;'Locality and Max Pay'!$D$7,'Locality and Max Pay'!$D$7,'NO LOCALITY'!L13*(1+$O$4))</f>
        <v>132290.71074719998</v>
      </c>
      <c r="M13" s="33">
        <f>IF('NO LOCALITY'!M13*(1+$O$4)&gt;'Locality and Max Pay'!$D$7,'Locality and Max Pay'!$D$7,'NO LOCALITY'!M13*(1+$O$4))</f>
        <v>152137.66589279997</v>
      </c>
      <c r="N13" s="33">
        <f>IF('NO LOCALITY'!N13*(1+$O$4)&gt;'Locality and Max Pay'!$D$7,'Locality and Max Pay'!$D$7,'NO LOCALITY'!N13*(1+$O$4))</f>
        <v>160117.68087359995</v>
      </c>
      <c r="O13" s="32">
        <f>IF('NO LOCALITY'!O13*(1+$O$4)&gt;'Locality and Max Pay'!$D$7,'Locality and Max Pay'!$D$7,'NO LOCALITY'!O13*(1+$O$4))</f>
        <v>168129.21146399996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73666.424289599992</v>
      </c>
      <c r="H14" s="33">
        <f>IF('NO LOCALITY'!H14*(1+$O$4)&gt;'Locality and Max Pay'!$D$7,'Locality and Max Pay'!$D$7,'NO LOCALITY'!H14*(1+$O$4))</f>
        <v>81578.155449599988</v>
      </c>
      <c r="I14" s="33">
        <f>IF('NO LOCALITY'!I14*(1+$O$4)&gt;'Locality and Max Pay'!$D$7,'Locality and Max Pay'!$D$7,'NO LOCALITY'!I14*(1+$O$4))</f>
        <v>88569.368179199984</v>
      </c>
      <c r="J14" s="33">
        <f>IF('NO LOCALITY'!J14*(1+$O$4)&gt;'Locality and Max Pay'!$D$7,'Locality and Max Pay'!$D$7,'NO LOCALITY'!J14*(1+$O$4))</f>
        <v>96292.005681599985</v>
      </c>
      <c r="K14" s="33">
        <f>IF('NO LOCALITY'!K14*(1+$O$4)&gt;'Locality and Max Pay'!$D$7,'Locality and Max Pay'!$D$7,'NO LOCALITY'!K14*(1+$O$4))</f>
        <v>104823.54383039997</v>
      </c>
      <c r="L14" s="33">
        <f>IF('NO LOCALITY'!L14*(1+$O$4)&gt;'Locality and Max Pay'!$D$7,'Locality and Max Pay'!$D$7,'NO LOCALITY'!L14*(1+$O$4))</f>
        <v>114250.65055199998</v>
      </c>
      <c r="M14" s="33">
        <f>IF('NO LOCALITY'!M14*(1+$O$4)&gt;'Locality and Max Pay'!$D$7,'Locality and Max Pay'!$D$7,'NO LOCALITY'!M14*(1+$O$4))</f>
        <v>129129.95773439997</v>
      </c>
      <c r="N14" s="33">
        <f>IF('NO LOCALITY'!N14*(1+$O$4)&gt;'Locality and Max Pay'!$D$7,'Locality and Max Pay'!$D$7,'NO LOCALITY'!N14*(1+$O$4))</f>
        <v>135120.54985919996</v>
      </c>
      <c r="O14" s="32">
        <f>IF('NO LOCALITY'!O14*(1+$O$4)&gt;'Locality and Max Pay'!$D$7,'Locality and Max Pay'!$D$7,'NO LOCALITY'!O14*(1+$O$4))</f>
        <v>141126.89978879999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88569.368179199984</v>
      </c>
      <c r="J16" s="33">
        <f>IF('NO LOCALITY'!J16*(1+$O$4)&gt;'Locality and Max Pay'!$D$7,'Locality and Max Pay'!$D$7,'NO LOCALITY'!J16*(1+$O$4))</f>
        <v>96292.005681599985</v>
      </c>
      <c r="K16" s="33">
        <f>IF('NO LOCALITY'!K16*(1+$O$4)&gt;'Locality and Max Pay'!$D$7,'Locality and Max Pay'!$D$7,'NO LOCALITY'!K16*(1+$O$4))</f>
        <v>104823.54383039997</v>
      </c>
      <c r="L16" s="33">
        <f>IF('NO LOCALITY'!L16*(1+$O$4)&gt;'Locality and Max Pay'!$D$7,'Locality and Max Pay'!$D$7,'NO LOCALITY'!L16*(1+$O$4))</f>
        <v>114250.65055199998</v>
      </c>
      <c r="M16" s="33">
        <f>IF('NO LOCALITY'!M16*(1+$O$4)&gt;'Locality and Max Pay'!$D$7,'Locality and Max Pay'!$D$7,'NO LOCALITY'!M16*(1+$O$4))</f>
        <v>129129.95773439997</v>
      </c>
      <c r="N16" s="33">
        <f>IF('NO LOCALITY'!N16*(1+$O$4)&gt;'Locality and Max Pay'!$D$7,'Locality and Max Pay'!$D$7,'NO LOCALITY'!N16*(1+$O$4))</f>
        <v>135120.54985919996</v>
      </c>
      <c r="O16" s="32">
        <f>IF('NO LOCALITY'!O16*(1+$O$4)&gt;'Locality and Max Pay'!$D$7,'Locality and Max Pay'!$D$7,'NO LOCALITY'!O16*(1+$O$4))</f>
        <v>141126.89978879999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79083.169689599992</v>
      </c>
      <c r="J17" s="33">
        <f>IF('NO LOCALITY'!J17*(1+$O$4)&gt;'Locality and Max Pay'!$D$7,'Locality and Max Pay'!$D$7,'NO LOCALITY'!J17*(1+$O$4))</f>
        <v>84234.658708799994</v>
      </c>
      <c r="K17" s="33">
        <f>IF('NO LOCALITY'!K17*(1+$O$4)&gt;'Locality and Max Pay'!$D$7,'Locality and Max Pay'!$D$7,'NO LOCALITY'!K17*(1+$O$4))</f>
        <v>89920.599940799992</v>
      </c>
      <c r="L17" s="33">
        <f>IF('NO LOCALITY'!L17*(1+$O$4)&gt;'Locality and Max Pay'!$D$7,'Locality and Max Pay'!$D$7,'NO LOCALITY'!L17*(1+$O$4))</f>
        <v>96204.024604799997</v>
      </c>
      <c r="M17" s="33">
        <f>IF('NO LOCALITY'!M17*(1+$O$4)&gt;'Locality and Max Pay'!$D$7,'Locality and Max Pay'!$D$7,'NO LOCALITY'!M17*(1+$O$4))</f>
        <v>106126.18902719997</v>
      </c>
      <c r="N17" s="33">
        <f>IF('NO LOCALITY'!N17*(1+$O$4)&gt;'Locality and Max Pay'!$D$7,'Locality and Max Pay'!$D$7,'NO LOCALITY'!N17*(1+$O$4))</f>
        <v>110120.79254399998</v>
      </c>
      <c r="O17" s="32">
        <f>IF('NO LOCALITY'!O17*(1+$O$4)&gt;'Locality and Max Pay'!$D$7,'Locality and Max Pay'!$D$7,'NO LOCALITY'!O17*(1+$O$4))</f>
        <v>114128.52756479998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84234.658708799994</v>
      </c>
      <c r="K19" s="35">
        <f>IF('NO LOCALITY'!K19*(1+$O$4)&gt;'Locality and Max Pay'!$D$7,'Locality and Max Pay'!$D$7,'NO LOCALITY'!K19*(1+$O$4))</f>
        <v>89920.599940799992</v>
      </c>
      <c r="L19" s="33">
        <f>IF('NO LOCALITY'!L19*(1+$O$4)&gt;'Locality and Max Pay'!$D$7,'Locality and Max Pay'!$D$7,'NO LOCALITY'!L19*(1+$O$4))</f>
        <v>96204.024604799997</v>
      </c>
      <c r="M19" s="33">
        <f>IF('NO LOCALITY'!M19*(1+$O$4)&gt;'Locality and Max Pay'!$D$7,'Locality and Max Pay'!$D$7,'NO LOCALITY'!M19*(1+$O$4))</f>
        <v>106126.18902719997</v>
      </c>
      <c r="N19" s="33">
        <f>IF('NO LOCALITY'!N19*(1+$O$4)&gt;'Locality and Max Pay'!$D$7,'Locality and Max Pay'!$D$7,'NO LOCALITY'!N19*(1+$O$4))</f>
        <v>110120.79254399998</v>
      </c>
      <c r="O19" s="32">
        <f>IF('NO LOCALITY'!O19*(1+$O$4)&gt;'Locality and Max Pay'!$D$7,'Locality and Max Pay'!$D$7,'NO LOCALITY'!O19*(1+$O$4))</f>
        <v>114128.52756479998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72175.998585599984</v>
      </c>
      <c r="K20" s="35">
        <f>IF('NO LOCALITY'!K20*(1+$O$4)&gt;'Locality and Max Pay'!$D$7,'Locality and Max Pay'!$D$7,'NO LOCALITY'!K20*(1+$O$4))</f>
        <v>75021.595502399985</v>
      </c>
      <c r="L20" s="33">
        <f>IF('NO LOCALITY'!L20*(1+$O$4)&gt;'Locality and Max Pay'!$D$7,'Locality and Max Pay'!$D$7,'NO LOCALITY'!L20*(1+$O$4))</f>
        <v>78165.277559999988</v>
      </c>
      <c r="M20" s="33">
        <f>IF('NO LOCALITY'!M20*(1+$O$4)&gt;'Locality and Max Pay'!$D$7,'Locality and Max Pay'!$D$7,'NO LOCALITY'!M20*(1+$O$4))</f>
        <v>83126.359771199976</v>
      </c>
      <c r="N20" s="33">
        <f>IF('NO LOCALITY'!N20*(1+$O$4)&gt;'Locality and Max Pay'!$D$7,'Locality and Max Pay'!$D$7,'NO LOCALITY'!N20*(1+$O$4))</f>
        <v>85118.408927999975</v>
      </c>
      <c r="O20" s="32">
        <f>IF('NO LOCALITY'!O20*(1+$O$4)&gt;'Locality and Max Pay'!$D$7,'Locality and Max Pay'!$D$7,'NO LOCALITY'!O20*(1+$O$4))</f>
        <v>87122.276438399989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60118.651612799986</v>
      </c>
      <c r="H22" s="33">
        <f>IF('NO LOCALITY'!H22*(1+$O$4)&gt;'Locality and Max Pay'!$D$7,'Locality and Max Pay'!$D$7,'NO LOCALITY'!H22*(1+$O$4))</f>
        <v>60118.651612799986</v>
      </c>
      <c r="I22" s="33">
        <f>IF('NO LOCALITY'!I22*(1+$O$4)&gt;'Locality and Max Pay'!$D$7,'Locality and Max Pay'!$D$7,'NO LOCALITY'!I22*(1+$O$4))</f>
        <v>60118.651612799986</v>
      </c>
      <c r="J22" s="33">
        <f>IF('NO LOCALITY'!J22*(1+$O$4)&gt;'Locality and Max Pay'!$D$7,'Locality and Max Pay'!$D$7,'NO LOCALITY'!J22*(1+$O$4))</f>
        <v>60118.651612799986</v>
      </c>
      <c r="K22" s="33">
        <f>IF('NO LOCALITY'!K22*(1+$O$4)&gt;'Locality and Max Pay'!$D$7,'Locality and Max Pay'!$D$7,'NO LOCALITY'!K22*(1+$O$4))</f>
        <v>60118.651612799986</v>
      </c>
      <c r="L22" s="33">
        <f>IF('NO LOCALITY'!L22*(1+$O$4)&gt;'Locality and Max Pay'!$D$7,'Locality and Max Pay'!$D$7,'NO LOCALITY'!L22*(1+$O$4))</f>
        <v>60118.651612799986</v>
      </c>
      <c r="M22" s="33">
        <f>IF('NO LOCALITY'!M22*(1+$O$4)&gt;'Locality and Max Pay'!$D$7,'Locality and Max Pay'!$D$7,'NO LOCALITY'!M22*(1+$O$4))</f>
        <v>60118.651612799986</v>
      </c>
      <c r="N22" s="33">
        <f>IF('NO LOCALITY'!N22*(1+$O$4)&gt;'Locality and Max Pay'!$D$7,'Locality and Max Pay'!$D$7,'NO LOCALITY'!N22*(1+$O$4))</f>
        <v>60118.651612799986</v>
      </c>
      <c r="O22" s="32">
        <f>IF('NO LOCALITY'!O22*(1+$O$4)&gt;'Locality and Max Pay'!$D$7,'Locality and Max Pay'!$D$7,'NO LOCALITY'!O22*(1+$O$4))</f>
        <v>60118.651612799986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f214jS+IAJfXSxP+SJvrNLV5jNofb0SMmsGkKinfH58IFaxui23hJhCKLfaMqfsq0Q4Z6180WUmnL0k2AhF6gA==" saltValue="5WBk1G+WCXzPtqiBDk3iyA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37" priority="1" stopIfTrue="1" operator="greaterThan">
      <formula>165200</formula>
    </cfRule>
  </conditionalFormatting>
  <hyperlinks>
    <hyperlink ref="D26:F26" location="'LOCALITY INDEX'!A1" display="Return to Locality Index" xr:uid="{00000000-0004-0000-19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8B4362-0B58-4EED-9996-4D14F66151B5}">
  <dimension ref="A1:P40"/>
  <sheetViews>
    <sheetView zoomScaleNormal="100" workbookViewId="0"/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149</v>
      </c>
      <c r="O4" s="40">
        <f>VLOOKUP(N4,'Locality and Max Pay'!A:B,2,FALSE)</f>
        <v>0.17649999999999999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93" t="s">
        <v>1</v>
      </c>
      <c r="F10" s="166"/>
      <c r="G10" s="33">
        <f>IF('NO LOCALITY'!G10*(1+$O$4)&gt;'Locality and Max Pay'!$D$7,'Locality and Max Pay'!$D$7,'NO LOCALITY'!G10*(1+$O$4))</f>
        <v>96162.745184999978</v>
      </c>
      <c r="H10" s="33">
        <f>IF('NO LOCALITY'!H10*(1+$O$4)&gt;'Locality and Max Pay'!$D$7,'Locality and Max Pay'!$D$7,'NO LOCALITY'!H10*(1+$O$4))</f>
        <v>109145.97211049999</v>
      </c>
      <c r="I10" s="33">
        <f>IF('NO LOCALITY'!I10*(1+$O$4)&gt;'Locality and Max Pay'!$D$7,'Locality and Max Pay'!$D$7,'NO LOCALITY'!I10*(1+$O$4))</f>
        <v>120609.64340099998</v>
      </c>
      <c r="J10" s="33">
        <f>IF('NO LOCALITY'!J10*(1+$O$4)&gt;'Locality and Max Pay'!$D$7,'Locality and Max Pay'!$D$7,'NO LOCALITY'!J10*(1+$O$4))</f>
        <v>133273.40469299999</v>
      </c>
      <c r="K10" s="33">
        <f>IF('NO LOCALITY'!K10*(1+$O$4)&gt;'Locality and Max Pay'!$D$7,'Locality and Max Pay'!$D$7,'NO LOCALITY'!K10*(1+$O$4))</f>
        <v>147270.06754199998</v>
      </c>
      <c r="L10" s="33">
        <f>IF('NO LOCALITY'!L10*(1+$O$4)&gt;'Locality and Max Pay'!$D$7,'Locality and Max Pay'!$D$7,'NO LOCALITY'!L10*(1+$O$4))</f>
        <v>162727.65750149995</v>
      </c>
      <c r="M10" s="33">
        <f>IF('NO LOCALITY'!M10*(1+$O$4)&gt;'Locality and Max Pay'!$D$7,'Locality and Max Pay'!$D$7,'NO LOCALITY'!M10*(1+$O$4))</f>
        <v>187139.85720299996</v>
      </c>
      <c r="N10" s="33">
        <f>IF('NO LOCALITY'!N10*(1+$O$4)&gt;'Locality and Max Pay'!$D$7,'Locality and Max Pay'!$D$7,'NO LOCALITY'!N10*(1+$O$4))</f>
        <v>196960.73330699999</v>
      </c>
      <c r="O10" s="32">
        <f>IF('NO LOCALITY'!O10*(1+$O$4)&gt;'Locality and Max Pay'!$D$7,'Locality and Max Pay'!$D$7,'NO LOCALITY'!O10*(1+$O$4))</f>
        <v>206811.52192349994</v>
      </c>
    </row>
    <row r="11" spans="2:16" ht="25.5" customHeight="1" x14ac:dyDescent="0.25">
      <c r="B11" s="154"/>
      <c r="C11" s="155"/>
      <c r="D11" s="156"/>
      <c r="E11" s="93" t="s">
        <v>2</v>
      </c>
      <c r="F11" s="166"/>
      <c r="G11" s="33">
        <f>IF('NO LOCALITY'!G11*(1+$O$4)&gt;'Locality and Max Pay'!$D$7,'Locality and Max Pay'!$D$7,'NO LOCALITY'!G11*(1+$O$4))</f>
        <v>71233.657267499992</v>
      </c>
      <c r="H11" s="33">
        <f>IF('NO LOCALITY'!H11*(1+$O$4)&gt;'Locality and Max Pay'!$D$7,'Locality and Max Pay'!$D$7,'NO LOCALITY'!H11*(1+$O$4))</f>
        <v>80849.931785999972</v>
      </c>
      <c r="I11" s="33">
        <f>IF('NO LOCALITY'!I11*(1+$O$4)&gt;'Locality and Max Pay'!$D$7,'Locality and Max Pay'!$D$7,'NO LOCALITY'!I11*(1+$O$4))</f>
        <v>89342.692334999985</v>
      </c>
      <c r="J11" s="33">
        <f>IF('NO LOCALITY'!J11*(1+$O$4)&gt;'Locality and Max Pay'!$D$7,'Locality and Max Pay'!$D$7,'NO LOCALITY'!J11*(1+$O$4))</f>
        <v>98722.059754499976</v>
      </c>
      <c r="K11" s="33">
        <f>IF('NO LOCALITY'!K11*(1+$O$4)&gt;'Locality and Max Pay'!$D$7,'Locality and Max Pay'!$D$7,'NO LOCALITY'!K11*(1+$O$4))</f>
        <v>109088.54008649998</v>
      </c>
      <c r="L11" s="33">
        <f>IF('NO LOCALITY'!L11*(1+$O$4)&gt;'Locality and Max Pay'!$D$7,'Locality and Max Pay'!$D$7,'NO LOCALITY'!L11*(1+$O$4))</f>
        <v>120539.04987149998</v>
      </c>
      <c r="M11" s="33">
        <f>IF('NO LOCALITY'!M11*(1+$O$4)&gt;'Locality and Max Pay'!$D$7,'Locality and Max Pay'!$D$7,'NO LOCALITY'!M11*(1+$O$4))</f>
        <v>138622.95842849996</v>
      </c>
      <c r="N11" s="33">
        <f>IF('NO LOCALITY'!N11*(1+$O$4)&gt;'Locality and Max Pay'!$D$7,'Locality and Max Pay'!$D$7,'NO LOCALITY'!N11*(1+$O$4))</f>
        <v>145894.09196699996</v>
      </c>
      <c r="O11" s="32">
        <f>IF('NO LOCALITY'!O11*(1+$O$4)&gt;'Locality and Max Pay'!$D$7,'Locality and Max Pay'!$D$7,'NO LOCALITY'!O11*(1+$O$4))</f>
        <v>153193.94151749997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93" t="s">
        <v>1</v>
      </c>
      <c r="F13" s="158">
        <v>0.75</v>
      </c>
      <c r="G13" s="33">
        <f>IF('NO LOCALITY'!G13*(1+$O$4)&gt;'Locality and Max Pay'!$D$7,'Locality and Max Pay'!$D$7,'NO LOCALITY'!G13*(1+$O$4))</f>
        <v>71233.657267499992</v>
      </c>
      <c r="H13" s="33">
        <f>IF('NO LOCALITY'!H13*(1+$O$4)&gt;'Locality and Max Pay'!$D$7,'Locality and Max Pay'!$D$7,'NO LOCALITY'!H13*(1+$O$4))</f>
        <v>80849.931785999972</v>
      </c>
      <c r="I13" s="33">
        <f>IF('NO LOCALITY'!I13*(1+$O$4)&gt;'Locality and Max Pay'!$D$7,'Locality and Max Pay'!$D$7,'NO LOCALITY'!I13*(1+$O$4))</f>
        <v>89342.692334999985</v>
      </c>
      <c r="J13" s="33">
        <f>IF('NO LOCALITY'!J13*(1+$O$4)&gt;'Locality and Max Pay'!$D$7,'Locality and Max Pay'!$D$7,'NO LOCALITY'!J13*(1+$O$4))</f>
        <v>98722.059754499976</v>
      </c>
      <c r="K13" s="33">
        <f>IF('NO LOCALITY'!K13*(1+$O$4)&gt;'Locality and Max Pay'!$D$7,'Locality and Max Pay'!$D$7,'NO LOCALITY'!K13*(1+$O$4))</f>
        <v>109088.54008649998</v>
      </c>
      <c r="L13" s="33">
        <f>IF('NO LOCALITY'!L13*(1+$O$4)&gt;'Locality and Max Pay'!$D$7,'Locality and Max Pay'!$D$7,'NO LOCALITY'!L13*(1+$O$4))</f>
        <v>120539.04987149998</v>
      </c>
      <c r="M13" s="33">
        <f>IF('NO LOCALITY'!M13*(1+$O$4)&gt;'Locality and Max Pay'!$D$7,'Locality and Max Pay'!$D$7,'NO LOCALITY'!M13*(1+$O$4))</f>
        <v>138622.95842849996</v>
      </c>
      <c r="N13" s="33">
        <f>IF('NO LOCALITY'!N13*(1+$O$4)&gt;'Locality and Max Pay'!$D$7,'Locality and Max Pay'!$D$7,'NO LOCALITY'!N13*(1+$O$4))</f>
        <v>145894.09196699996</v>
      </c>
      <c r="O13" s="32">
        <f>IF('NO LOCALITY'!O13*(1+$O$4)&gt;'Locality and Max Pay'!$D$7,'Locality and Max Pay'!$D$7,'NO LOCALITY'!O13*(1+$O$4))</f>
        <v>153193.94151749997</v>
      </c>
    </row>
    <row r="14" spans="2:16" ht="25.5" customHeight="1" x14ac:dyDescent="0.25">
      <c r="B14" s="165"/>
      <c r="C14" s="156"/>
      <c r="D14" s="156"/>
      <c r="E14" s="93" t="s">
        <v>2</v>
      </c>
      <c r="F14" s="156"/>
      <c r="G14" s="33">
        <f>IF('NO LOCALITY'!G14*(1+$O$4)&gt;'Locality and Max Pay'!$D$7,'Locality and Max Pay'!$D$7,'NO LOCALITY'!G14*(1+$O$4))</f>
        <v>67122.481549499993</v>
      </c>
      <c r="H14" s="33">
        <f>IF('NO LOCALITY'!H14*(1+$O$4)&gt;'Locality and Max Pay'!$D$7,'Locality and Max Pay'!$D$7,'NO LOCALITY'!H14*(1+$O$4))</f>
        <v>74331.397061999989</v>
      </c>
      <c r="I14" s="33">
        <f>IF('NO LOCALITY'!I14*(1+$O$4)&gt;'Locality and Max Pay'!$D$7,'Locality and Max Pay'!$D$7,'NO LOCALITY'!I14*(1+$O$4))</f>
        <v>80701.565723999985</v>
      </c>
      <c r="J14" s="33">
        <f>IF('NO LOCALITY'!J14*(1+$O$4)&gt;'Locality and Max Pay'!$D$7,'Locality and Max Pay'!$D$7,'NO LOCALITY'!J14*(1+$O$4))</f>
        <v>87738.185164499984</v>
      </c>
      <c r="K14" s="33">
        <f>IF('NO LOCALITY'!K14*(1+$O$4)&gt;'Locality and Max Pay'!$D$7,'Locality and Max Pay'!$D$7,'NO LOCALITY'!K14*(1+$O$4))</f>
        <v>95511.84891299998</v>
      </c>
      <c r="L14" s="33">
        <f>IF('NO LOCALITY'!L14*(1+$O$4)&gt;'Locality and Max Pay'!$D$7,'Locality and Max Pay'!$D$7,'NO LOCALITY'!L14*(1+$O$4))</f>
        <v>104101.52600249997</v>
      </c>
      <c r="M14" s="33">
        <f>IF('NO LOCALITY'!M14*(1+$O$4)&gt;'Locality and Max Pay'!$D$7,'Locality and Max Pay'!$D$7,'NO LOCALITY'!M14*(1+$O$4))</f>
        <v>117659.07316799997</v>
      </c>
      <c r="N14" s="33">
        <f>IF('NO LOCALITY'!N14*(1+$O$4)&gt;'Locality and Max Pay'!$D$7,'Locality and Max Pay'!$D$7,'NO LOCALITY'!N14*(1+$O$4))</f>
        <v>123117.50844899997</v>
      </c>
      <c r="O14" s="32">
        <f>IF('NO LOCALITY'!O14*(1+$O$4)&gt;'Locality and Max Pay'!$D$7,'Locality and Max Pay'!$D$7,'NO LOCALITY'!O14*(1+$O$4))</f>
        <v>128590.30173599998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93" t="s">
        <v>1</v>
      </c>
      <c r="F16" s="158">
        <v>0.5</v>
      </c>
      <c r="G16" s="93" t="s">
        <v>22</v>
      </c>
      <c r="H16" s="93" t="s">
        <v>22</v>
      </c>
      <c r="I16" s="33">
        <f>IF('NO LOCALITY'!I16*(1+$O$4)&gt;'Locality and Max Pay'!$D$7,'Locality and Max Pay'!$D$7,'NO LOCALITY'!I16*(1+$O$4))</f>
        <v>80701.565723999985</v>
      </c>
      <c r="J16" s="33">
        <f>IF('NO LOCALITY'!J16*(1+$O$4)&gt;'Locality and Max Pay'!$D$7,'Locality and Max Pay'!$D$7,'NO LOCALITY'!J16*(1+$O$4))</f>
        <v>87738.185164499984</v>
      </c>
      <c r="K16" s="33">
        <f>IF('NO LOCALITY'!K16*(1+$O$4)&gt;'Locality and Max Pay'!$D$7,'Locality and Max Pay'!$D$7,'NO LOCALITY'!K16*(1+$O$4))</f>
        <v>95511.84891299998</v>
      </c>
      <c r="L16" s="33">
        <f>IF('NO LOCALITY'!L16*(1+$O$4)&gt;'Locality and Max Pay'!$D$7,'Locality and Max Pay'!$D$7,'NO LOCALITY'!L16*(1+$O$4))</f>
        <v>104101.52600249997</v>
      </c>
      <c r="M16" s="33">
        <f>IF('NO LOCALITY'!M16*(1+$O$4)&gt;'Locality and Max Pay'!$D$7,'Locality and Max Pay'!$D$7,'NO LOCALITY'!M16*(1+$O$4))</f>
        <v>117659.07316799997</v>
      </c>
      <c r="N16" s="33">
        <f>IF('NO LOCALITY'!N16*(1+$O$4)&gt;'Locality and Max Pay'!$D$7,'Locality and Max Pay'!$D$7,'NO LOCALITY'!N16*(1+$O$4))</f>
        <v>123117.50844899997</v>
      </c>
      <c r="O16" s="32">
        <f>IF('NO LOCALITY'!O16*(1+$O$4)&gt;'Locality and Max Pay'!$D$7,'Locality and Max Pay'!$D$7,'NO LOCALITY'!O16*(1+$O$4))</f>
        <v>128590.30173599998</v>
      </c>
    </row>
    <row r="17" spans="2:16" ht="25.5" customHeight="1" x14ac:dyDescent="0.25">
      <c r="B17" s="165"/>
      <c r="C17" s="156"/>
      <c r="D17" s="156"/>
      <c r="E17" s="93" t="s">
        <v>2</v>
      </c>
      <c r="F17" s="156"/>
      <c r="G17" s="93" t="s">
        <v>22</v>
      </c>
      <c r="H17" s="93" t="s">
        <v>22</v>
      </c>
      <c r="I17" s="33">
        <f>IF('NO LOCALITY'!I17*(1+$O$4)&gt;'Locality and Max Pay'!$D$7,'Locality and Max Pay'!$D$7,'NO LOCALITY'!I17*(1+$O$4))</f>
        <v>72058.046111999996</v>
      </c>
      <c r="J17" s="33">
        <f>IF('NO LOCALITY'!J17*(1+$O$4)&gt;'Locality and Max Pay'!$D$7,'Locality and Max Pay'!$D$7,'NO LOCALITY'!J17*(1+$O$4))</f>
        <v>76751.917573499988</v>
      </c>
      <c r="K17" s="33">
        <f>IF('NO LOCALITY'!K17*(1+$O$4)&gt;'Locality and Max Pay'!$D$7,'Locality and Max Pay'!$D$7,'NO LOCALITY'!K17*(1+$O$4))</f>
        <v>81932.764738499987</v>
      </c>
      <c r="L17" s="33">
        <f>IF('NO LOCALITY'!L17*(1+$O$4)&gt;'Locality and Max Pay'!$D$7,'Locality and Max Pay'!$D$7,'NO LOCALITY'!L17*(1+$O$4))</f>
        <v>87658.019630999988</v>
      </c>
      <c r="M17" s="33">
        <f>IF('NO LOCALITY'!M17*(1+$O$4)&gt;'Locality and Max Pay'!$D$7,'Locality and Max Pay'!$D$7,'NO LOCALITY'!M17*(1+$O$4))</f>
        <v>96698.777408999973</v>
      </c>
      <c r="N17" s="33">
        <f>IF('NO LOCALITY'!N17*(1+$O$4)&gt;'Locality and Max Pay'!$D$7,'Locality and Max Pay'!$D$7,'NO LOCALITY'!N17*(1+$O$4))</f>
        <v>100338.53192999998</v>
      </c>
      <c r="O17" s="32">
        <f>IF('NO LOCALITY'!O17*(1+$O$4)&gt;'Locality and Max Pay'!$D$7,'Locality and Max Pay'!$D$7,'NO LOCALITY'!O17*(1+$O$4))</f>
        <v>103990.25145599997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93" t="s">
        <v>1</v>
      </c>
      <c r="F19" s="158">
        <v>0.25</v>
      </c>
      <c r="G19" s="93" t="s">
        <v>22</v>
      </c>
      <c r="H19" s="93" t="s">
        <v>22</v>
      </c>
      <c r="I19" s="93" t="s">
        <v>22</v>
      </c>
      <c r="J19" s="35">
        <f>IF('NO LOCALITY'!J19*(1+$O$4)&gt;'Locality and Max Pay'!$D$7,'Locality and Max Pay'!$D$7,'NO LOCALITY'!J19*(1+$O$4))</f>
        <v>76751.917573499988</v>
      </c>
      <c r="K19" s="35">
        <f>IF('NO LOCALITY'!K19*(1+$O$4)&gt;'Locality and Max Pay'!$D$7,'Locality and Max Pay'!$D$7,'NO LOCALITY'!K19*(1+$O$4))</f>
        <v>81932.764738499987</v>
      </c>
      <c r="L19" s="33">
        <f>IF('NO LOCALITY'!L19*(1+$O$4)&gt;'Locality and Max Pay'!$D$7,'Locality and Max Pay'!$D$7,'NO LOCALITY'!L19*(1+$O$4))</f>
        <v>87658.019630999988</v>
      </c>
      <c r="M19" s="33">
        <f>IF('NO LOCALITY'!M19*(1+$O$4)&gt;'Locality and Max Pay'!$D$7,'Locality and Max Pay'!$D$7,'NO LOCALITY'!M19*(1+$O$4))</f>
        <v>96698.777408999973</v>
      </c>
      <c r="N19" s="33">
        <f>IF('NO LOCALITY'!N19*(1+$O$4)&gt;'Locality and Max Pay'!$D$7,'Locality and Max Pay'!$D$7,'NO LOCALITY'!N19*(1+$O$4))</f>
        <v>100338.53192999998</v>
      </c>
      <c r="O19" s="32">
        <f>IF('NO LOCALITY'!O19*(1+$O$4)&gt;'Locality and Max Pay'!$D$7,'Locality and Max Pay'!$D$7,'NO LOCALITY'!O19*(1+$O$4))</f>
        <v>103990.25145599997</v>
      </c>
    </row>
    <row r="20" spans="2:16" ht="25.5" customHeight="1" x14ac:dyDescent="0.25">
      <c r="B20" s="165"/>
      <c r="C20" s="156"/>
      <c r="D20" s="156"/>
      <c r="E20" s="93" t="s">
        <v>2</v>
      </c>
      <c r="F20" s="156"/>
      <c r="G20" s="93" t="s">
        <v>22</v>
      </c>
      <c r="H20" s="93" t="s">
        <v>22</v>
      </c>
      <c r="I20" s="93" t="s">
        <v>22</v>
      </c>
      <c r="J20" s="35">
        <f>IF('NO LOCALITY'!J20*(1+$O$4)&gt;'Locality and Max Pay'!$D$7,'Locality and Max Pay'!$D$7,'NO LOCALITY'!J20*(1+$O$4))</f>
        <v>65764.453481999983</v>
      </c>
      <c r="K20" s="35">
        <f>IF('NO LOCALITY'!K20*(1+$O$4)&gt;'Locality and Max Pay'!$D$7,'Locality and Max Pay'!$D$7,'NO LOCALITY'!K20*(1+$O$4))</f>
        <v>68357.270065499979</v>
      </c>
      <c r="L20" s="33">
        <f>IF('NO LOCALITY'!L20*(1+$O$4)&gt;'Locality and Max Pay'!$D$7,'Locality and Max Pay'!$D$7,'NO LOCALITY'!L20*(1+$O$4))</f>
        <v>71221.692262499986</v>
      </c>
      <c r="M20" s="33">
        <f>IF('NO LOCALITY'!M20*(1+$O$4)&gt;'Locality and Max Pay'!$D$7,'Locality and Max Pay'!$D$7,'NO LOCALITY'!M20*(1+$O$4))</f>
        <v>75742.071151499986</v>
      </c>
      <c r="N20" s="33">
        <f>IF('NO LOCALITY'!N20*(1+$O$4)&gt;'Locality and Max Pay'!$D$7,'Locality and Max Pay'!$D$7,'NO LOCALITY'!N20*(1+$O$4))</f>
        <v>77557.162409999975</v>
      </c>
      <c r="O20" s="32">
        <f>IF('NO LOCALITY'!O20*(1+$O$4)&gt;'Locality and Max Pay'!$D$7,'Locality and Max Pay'!$D$7,'NO LOCALITY'!O20*(1+$O$4))</f>
        <v>79383.02217299999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93" t="s">
        <v>21</v>
      </c>
      <c r="E22" s="94"/>
      <c r="F22" s="94"/>
      <c r="G22" s="33">
        <f>IF('NO LOCALITY'!G22*(1+$O$4)&gt;'Locality and Max Pay'!$D$7,'Locality and Max Pay'!$D$7,'NO LOCALITY'!G22*(1+$O$4))</f>
        <v>54778.185890999986</v>
      </c>
      <c r="H22" s="33">
        <f>IF('NO LOCALITY'!H22*(1+$O$4)&gt;'Locality and Max Pay'!$D$7,'Locality and Max Pay'!$D$7,'NO LOCALITY'!H22*(1+$O$4))</f>
        <v>54778.185890999986</v>
      </c>
      <c r="I22" s="33">
        <f>IF('NO LOCALITY'!I22*(1+$O$4)&gt;'Locality and Max Pay'!$D$7,'Locality and Max Pay'!$D$7,'NO LOCALITY'!I22*(1+$O$4))</f>
        <v>54778.185890999986</v>
      </c>
      <c r="J22" s="33">
        <f>IF('NO LOCALITY'!J22*(1+$O$4)&gt;'Locality and Max Pay'!$D$7,'Locality and Max Pay'!$D$7,'NO LOCALITY'!J22*(1+$O$4))</f>
        <v>54778.185890999986</v>
      </c>
      <c r="K22" s="33">
        <f>IF('NO LOCALITY'!K22*(1+$O$4)&gt;'Locality and Max Pay'!$D$7,'Locality and Max Pay'!$D$7,'NO LOCALITY'!K22*(1+$O$4))</f>
        <v>54778.185890999986</v>
      </c>
      <c r="L22" s="33">
        <f>IF('NO LOCALITY'!L22*(1+$O$4)&gt;'Locality and Max Pay'!$D$7,'Locality and Max Pay'!$D$7,'NO LOCALITY'!L22*(1+$O$4))</f>
        <v>54778.185890999986</v>
      </c>
      <c r="M22" s="33">
        <f>IF('NO LOCALITY'!M22*(1+$O$4)&gt;'Locality and Max Pay'!$D$7,'Locality and Max Pay'!$D$7,'NO LOCALITY'!M22*(1+$O$4))</f>
        <v>54778.185890999986</v>
      </c>
      <c r="N22" s="33">
        <f>IF('NO LOCALITY'!N22*(1+$O$4)&gt;'Locality and Max Pay'!$D$7,'Locality and Max Pay'!$D$7,'NO LOCALITY'!N22*(1+$O$4))</f>
        <v>54778.185890999986</v>
      </c>
      <c r="O22" s="32">
        <f>IF('NO LOCALITY'!O22*(1+$O$4)&gt;'Locality and Max Pay'!$D$7,'Locality and Max Pay'!$D$7,'NO LOCALITY'!O22*(1+$O$4))</f>
        <v>54778.185890999986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S5TKekVE5FtFVCGyf3foDeqY+1IhnmbsQEjYamUxO8P1L+vhbTVpqgJMZTBPCtgsLqwOfb6z8z2Q4XCrkAiAyw==" saltValue="Uo3gOsjtEI4LhUwmqUrMdg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IV2 A3:XFD3 B23">
    <cfRule type="cellIs" dxfId="36" priority="1" stopIfTrue="1" operator="greaterThan">
      <formula>165200</formula>
    </cfRule>
  </conditionalFormatting>
  <hyperlinks>
    <hyperlink ref="D26:F26" location="'LOCALITY INDEX'!A1" display="Return to Locality Index" xr:uid="{F88D551F-5606-400F-BDE3-0E08C83886DF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Sheet27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107</v>
      </c>
      <c r="O4" s="40">
        <f>VLOOKUP(N4,'Locality and Max Pay'!A:B,2,FALSE)</f>
        <v>0.1943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97617.651146999982</v>
      </c>
      <c r="H10" s="33">
        <f>IF('NO LOCALITY'!H10*(1+$O$4)&gt;'Locality and Max Pay'!$D$7,'Locality and Max Pay'!$D$7,'NO LOCALITY'!H10*(1+$O$4))</f>
        <v>110797.30938509999</v>
      </c>
      <c r="I10" s="33">
        <f>IF('NO LOCALITY'!I10*(1+$O$4)&gt;'Locality and Max Pay'!$D$7,'Locality and Max Pay'!$D$7,'NO LOCALITY'!I10*(1+$O$4))</f>
        <v>122434.42168619997</v>
      </c>
      <c r="J10" s="33">
        <f>IF('NO LOCALITY'!J10*(1+$O$4)&gt;'Locality and Max Pay'!$D$7,'Locality and Max Pay'!$D$7,'NO LOCALITY'!J10*(1+$O$4))</f>
        <v>135289.78089659999</v>
      </c>
      <c r="K10" s="33">
        <f>IF('NO LOCALITY'!K10*(1+$O$4)&gt;'Locality and Max Pay'!$D$7,'Locality and Max Pay'!$D$7,'NO LOCALITY'!K10*(1+$O$4))</f>
        <v>149498.20796039997</v>
      </c>
      <c r="L10" s="33">
        <f>IF('NO LOCALITY'!L10*(1+$O$4)&gt;'Locality and Max Pay'!$D$7,'Locality and Max Pay'!$D$7,'NO LOCALITY'!L10*(1+$O$4))</f>
        <v>165189.66540929995</v>
      </c>
      <c r="M10" s="33">
        <f>IF('NO LOCALITY'!M10*(1+$O$4)&gt;'Locality and Max Pay'!$D$7,'Locality and Max Pay'!$D$7,'NO LOCALITY'!M10*(1+$O$4))</f>
        <v>189971.21245859994</v>
      </c>
      <c r="N10" s="33">
        <f>IF('NO LOCALITY'!N10*(1+$O$4)&gt;'Locality and Max Pay'!$D$7,'Locality and Max Pay'!$D$7,'NO LOCALITY'!N10*(1+$O$4))</f>
        <v>199940.67470339997</v>
      </c>
      <c r="O10" s="32">
        <f>IF('NO LOCALITY'!O10*(1+$O$4)&gt;'Locality and Max Pay'!$D$7,'Locality and Max Pay'!$D$7,'NO LOCALITY'!O10*(1+$O$4))</f>
        <v>209940.50202569997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72311.395558499993</v>
      </c>
      <c r="H11" s="33">
        <f>IF('NO LOCALITY'!H11*(1+$O$4)&gt;'Locality and Max Pay'!$D$7,'Locality and Max Pay'!$D$7,'NO LOCALITY'!H11*(1+$O$4))</f>
        <v>82073.160673199978</v>
      </c>
      <c r="I11" s="33">
        <f>IF('NO LOCALITY'!I11*(1+$O$4)&gt;'Locality and Max Pay'!$D$7,'Locality and Max Pay'!$D$7,'NO LOCALITY'!I11*(1+$O$4))</f>
        <v>90694.413476999995</v>
      </c>
      <c r="J11" s="33">
        <f>IF('NO LOCALITY'!J11*(1+$O$4)&gt;'Locality and Max Pay'!$D$7,'Locality and Max Pay'!$D$7,'NO LOCALITY'!J11*(1+$O$4))</f>
        <v>100215.68717789998</v>
      </c>
      <c r="K11" s="33">
        <f>IF('NO LOCALITY'!K11*(1+$O$4)&gt;'Locality and Max Pay'!$D$7,'Locality and Max Pay'!$D$7,'NO LOCALITY'!K11*(1+$O$4))</f>
        <v>110739.00843629998</v>
      </c>
      <c r="L11" s="33">
        <f>IF('NO LOCALITY'!L11*(1+$O$4)&gt;'Locality and Max Pay'!$D$7,'Locality and Max Pay'!$D$7,'NO LOCALITY'!L11*(1+$O$4))</f>
        <v>122362.76010329998</v>
      </c>
      <c r="M11" s="33">
        <f>IF('NO LOCALITY'!M11*(1+$O$4)&gt;'Locality and Max Pay'!$D$7,'Locality and Max Pay'!$D$7,'NO LOCALITY'!M11*(1+$O$4))</f>
        <v>140720.27135669999</v>
      </c>
      <c r="N11" s="33">
        <f>IF('NO LOCALITY'!N11*(1+$O$4)&gt;'Locality and Max Pay'!$D$7,'Locality and Max Pay'!$D$7,'NO LOCALITY'!N11*(1+$O$4))</f>
        <v>148101.41439539997</v>
      </c>
      <c r="O11" s="32">
        <f>IF('NO LOCALITY'!O11*(1+$O$4)&gt;'Locality and Max Pay'!$D$7,'Locality and Max Pay'!$D$7,'NO LOCALITY'!O11*(1+$O$4))</f>
        <v>155511.70790849999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72311.395558499993</v>
      </c>
      <c r="H13" s="33">
        <f>IF('NO LOCALITY'!H13*(1+$O$4)&gt;'Locality and Max Pay'!$D$7,'Locality and Max Pay'!$D$7,'NO LOCALITY'!H13*(1+$O$4))</f>
        <v>82073.160673199978</v>
      </c>
      <c r="I13" s="33">
        <f>IF('NO LOCALITY'!I13*(1+$O$4)&gt;'Locality and Max Pay'!$D$7,'Locality and Max Pay'!$D$7,'NO LOCALITY'!I13*(1+$O$4))</f>
        <v>90694.413476999995</v>
      </c>
      <c r="J13" s="33">
        <f>IF('NO LOCALITY'!J13*(1+$O$4)&gt;'Locality and Max Pay'!$D$7,'Locality and Max Pay'!$D$7,'NO LOCALITY'!J13*(1+$O$4))</f>
        <v>100215.68717789998</v>
      </c>
      <c r="K13" s="33">
        <f>IF('NO LOCALITY'!K13*(1+$O$4)&gt;'Locality and Max Pay'!$D$7,'Locality and Max Pay'!$D$7,'NO LOCALITY'!K13*(1+$O$4))</f>
        <v>110739.00843629998</v>
      </c>
      <c r="L13" s="33">
        <f>IF('NO LOCALITY'!L13*(1+$O$4)&gt;'Locality and Max Pay'!$D$7,'Locality and Max Pay'!$D$7,'NO LOCALITY'!L13*(1+$O$4))</f>
        <v>122362.76010329998</v>
      </c>
      <c r="M13" s="33">
        <f>IF('NO LOCALITY'!M13*(1+$O$4)&gt;'Locality and Max Pay'!$D$7,'Locality and Max Pay'!$D$7,'NO LOCALITY'!M13*(1+$O$4))</f>
        <v>140720.27135669999</v>
      </c>
      <c r="N13" s="33">
        <f>IF('NO LOCALITY'!N13*(1+$O$4)&gt;'Locality and Max Pay'!$D$7,'Locality and Max Pay'!$D$7,'NO LOCALITY'!N13*(1+$O$4))</f>
        <v>148101.41439539997</v>
      </c>
      <c r="O13" s="32">
        <f>IF('NO LOCALITY'!O13*(1+$O$4)&gt;'Locality and Max Pay'!$D$7,'Locality and Max Pay'!$D$7,'NO LOCALITY'!O13*(1+$O$4))</f>
        <v>155511.70790849999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68138.019306899994</v>
      </c>
      <c r="H14" s="33">
        <f>IF('NO LOCALITY'!H14*(1+$O$4)&gt;'Locality and Max Pay'!$D$7,'Locality and Max Pay'!$D$7,'NO LOCALITY'!H14*(1+$O$4))</f>
        <v>75456.00298439998</v>
      </c>
      <c r="I14" s="33">
        <f>IF('NO LOCALITY'!I14*(1+$O$4)&gt;'Locality and Max Pay'!$D$7,'Locality and Max Pay'!$D$7,'NO LOCALITY'!I14*(1+$O$4))</f>
        <v>81922.549888799986</v>
      </c>
      <c r="J14" s="33">
        <f>IF('NO LOCALITY'!J14*(1+$O$4)&gt;'Locality and Max Pay'!$D$7,'Locality and Max Pay'!$D$7,'NO LOCALITY'!J14*(1+$O$4))</f>
        <v>89065.630719899986</v>
      </c>
      <c r="K14" s="33">
        <f>IF('NO LOCALITY'!K14*(1+$O$4)&gt;'Locality and Max Pay'!$D$7,'Locality and Max Pay'!$D$7,'NO LOCALITY'!K14*(1+$O$4))</f>
        <v>96956.907060599973</v>
      </c>
      <c r="L14" s="33">
        <f>IF('NO LOCALITY'!L14*(1+$O$4)&gt;'Locality and Max Pay'!$D$7,'Locality and Max Pay'!$D$7,'NO LOCALITY'!L14*(1+$O$4))</f>
        <v>105676.54271549998</v>
      </c>
      <c r="M14" s="33">
        <f>IF('NO LOCALITY'!M14*(1+$O$4)&gt;'Locality and Max Pay'!$D$7,'Locality and Max Pay'!$D$7,'NO LOCALITY'!M14*(1+$O$4))</f>
        <v>119439.21044159998</v>
      </c>
      <c r="N14" s="33">
        <f>IF('NO LOCALITY'!N14*(1+$O$4)&gt;'Locality and Max Pay'!$D$7,'Locality and Max Pay'!$D$7,'NO LOCALITY'!N14*(1+$O$4))</f>
        <v>124980.22978379998</v>
      </c>
      <c r="O14" s="32">
        <f>IF('NO LOCALITY'!O14*(1+$O$4)&gt;'Locality and Max Pay'!$D$7,'Locality and Max Pay'!$D$7,'NO LOCALITY'!O14*(1+$O$4))</f>
        <v>130535.82436319998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81922.549888799986</v>
      </c>
      <c r="J16" s="33">
        <f>IF('NO LOCALITY'!J16*(1+$O$4)&gt;'Locality and Max Pay'!$D$7,'Locality and Max Pay'!$D$7,'NO LOCALITY'!J16*(1+$O$4))</f>
        <v>89065.630719899986</v>
      </c>
      <c r="K16" s="33">
        <f>IF('NO LOCALITY'!K16*(1+$O$4)&gt;'Locality and Max Pay'!$D$7,'Locality and Max Pay'!$D$7,'NO LOCALITY'!K16*(1+$O$4))</f>
        <v>96956.907060599973</v>
      </c>
      <c r="L16" s="33">
        <f>IF('NO LOCALITY'!L16*(1+$O$4)&gt;'Locality and Max Pay'!$D$7,'Locality and Max Pay'!$D$7,'NO LOCALITY'!L16*(1+$O$4))</f>
        <v>105676.54271549998</v>
      </c>
      <c r="M16" s="33">
        <f>IF('NO LOCALITY'!M16*(1+$O$4)&gt;'Locality and Max Pay'!$D$7,'Locality and Max Pay'!$D$7,'NO LOCALITY'!M16*(1+$O$4))</f>
        <v>119439.21044159998</v>
      </c>
      <c r="N16" s="33">
        <f>IF('NO LOCALITY'!N16*(1+$O$4)&gt;'Locality and Max Pay'!$D$7,'Locality and Max Pay'!$D$7,'NO LOCALITY'!N16*(1+$O$4))</f>
        <v>124980.22978379998</v>
      </c>
      <c r="O16" s="32">
        <f>IF('NO LOCALITY'!O16*(1+$O$4)&gt;'Locality and Max Pay'!$D$7,'Locality and Max Pay'!$D$7,'NO LOCALITY'!O16*(1+$O$4))</f>
        <v>130535.82436319998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73148.257094399989</v>
      </c>
      <c r="J17" s="33">
        <f>IF('NO LOCALITY'!J17*(1+$O$4)&gt;'Locality and Max Pay'!$D$7,'Locality and Max Pay'!$D$7,'NO LOCALITY'!J17*(1+$O$4))</f>
        <v>77913.145055699992</v>
      </c>
      <c r="K17" s="33">
        <f>IF('NO LOCALITY'!K17*(1+$O$4)&gt;'Locality and Max Pay'!$D$7,'Locality and Max Pay'!$D$7,'NO LOCALITY'!K17*(1+$O$4))</f>
        <v>83172.376478699996</v>
      </c>
      <c r="L17" s="33">
        <f>IF('NO LOCALITY'!L17*(1+$O$4)&gt;'Locality and Max Pay'!$D$7,'Locality and Max Pay'!$D$7,'NO LOCALITY'!L17*(1+$O$4))</f>
        <v>88984.252312199998</v>
      </c>
      <c r="M17" s="33">
        <f>IF('NO LOCALITY'!M17*(1+$O$4)&gt;'Locality and Max Pay'!$D$7,'Locality and Max Pay'!$D$7,'NO LOCALITY'!M17*(1+$O$4))</f>
        <v>98161.793335799972</v>
      </c>
      <c r="N17" s="33">
        <f>IF('NO LOCALITY'!N17*(1+$O$4)&gt;'Locality and Max Pay'!$D$7,'Locality and Max Pay'!$D$7,'NO LOCALITY'!N17*(1+$O$4))</f>
        <v>101856.61596599998</v>
      </c>
      <c r="O17" s="32">
        <f>IF('NO LOCALITY'!O17*(1+$O$4)&gt;'Locality and Max Pay'!$D$7,'Locality and Max Pay'!$D$7,'NO LOCALITY'!O17*(1+$O$4))</f>
        <v>105563.58462719998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77913.145055699992</v>
      </c>
      <c r="K19" s="35">
        <f>IF('NO LOCALITY'!K19*(1+$O$4)&gt;'Locality and Max Pay'!$D$7,'Locality and Max Pay'!$D$7,'NO LOCALITY'!K19*(1+$O$4))</f>
        <v>83172.376478699996</v>
      </c>
      <c r="L19" s="33">
        <f>IF('NO LOCALITY'!L19*(1+$O$4)&gt;'Locality and Max Pay'!$D$7,'Locality and Max Pay'!$D$7,'NO LOCALITY'!L19*(1+$O$4))</f>
        <v>88984.252312199998</v>
      </c>
      <c r="M19" s="33">
        <f>IF('NO LOCALITY'!M19*(1+$O$4)&gt;'Locality and Max Pay'!$D$7,'Locality and Max Pay'!$D$7,'NO LOCALITY'!M19*(1+$O$4))</f>
        <v>98161.793335799972</v>
      </c>
      <c r="N19" s="33">
        <f>IF('NO LOCALITY'!N19*(1+$O$4)&gt;'Locality and Max Pay'!$D$7,'Locality and Max Pay'!$D$7,'NO LOCALITY'!N19*(1+$O$4))</f>
        <v>101856.61596599998</v>
      </c>
      <c r="O19" s="32">
        <f>IF('NO LOCALITY'!O19*(1+$O$4)&gt;'Locality and Max Pay'!$D$7,'Locality and Max Pay'!$D$7,'NO LOCALITY'!O19*(1+$O$4))</f>
        <v>105563.58462719998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66759.444788399982</v>
      </c>
      <c r="K20" s="35">
        <f>IF('NO LOCALITY'!K20*(1+$O$4)&gt;'Locality and Max Pay'!$D$7,'Locality and Max Pay'!$D$7,'NO LOCALITY'!K20*(1+$O$4))</f>
        <v>69391.489706099979</v>
      </c>
      <c r="L20" s="33">
        <f>IF('NO LOCALITY'!L20*(1+$O$4)&gt;'Locality and Max Pay'!$D$7,'Locality and Max Pay'!$D$7,'NO LOCALITY'!L20*(1+$O$4))</f>
        <v>72299.249527499996</v>
      </c>
      <c r="M20" s="33">
        <f>IF('NO LOCALITY'!M20*(1+$O$4)&gt;'Locality and Max Pay'!$D$7,'Locality and Max Pay'!$D$7,'NO LOCALITY'!M20*(1+$O$4))</f>
        <v>76888.020039299983</v>
      </c>
      <c r="N20" s="33">
        <f>IF('NO LOCALITY'!N20*(1+$O$4)&gt;'Locality and Max Pay'!$D$7,'Locality and Max Pay'!$D$7,'NO LOCALITY'!N20*(1+$O$4))</f>
        <v>78730.572941999984</v>
      </c>
      <c r="O20" s="32">
        <f>IF('NO LOCALITY'!O20*(1+$O$4)&gt;'Locality and Max Pay'!$D$7,'Locality and Max Pay'!$D$7,'NO LOCALITY'!O20*(1+$O$4))</f>
        <v>80584.057272599995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55606.959124199988</v>
      </c>
      <c r="H22" s="33">
        <f>IF('NO LOCALITY'!H22*(1+$O$4)&gt;'Locality and Max Pay'!$D$7,'Locality and Max Pay'!$D$7,'NO LOCALITY'!H22*(1+$O$4))</f>
        <v>55606.959124199988</v>
      </c>
      <c r="I22" s="33">
        <f>IF('NO LOCALITY'!I22*(1+$O$4)&gt;'Locality and Max Pay'!$D$7,'Locality and Max Pay'!$D$7,'NO LOCALITY'!I22*(1+$O$4))</f>
        <v>55606.959124199988</v>
      </c>
      <c r="J22" s="33">
        <f>IF('NO LOCALITY'!J22*(1+$O$4)&gt;'Locality and Max Pay'!$D$7,'Locality and Max Pay'!$D$7,'NO LOCALITY'!J22*(1+$O$4))</f>
        <v>55606.959124199988</v>
      </c>
      <c r="K22" s="33">
        <f>IF('NO LOCALITY'!K22*(1+$O$4)&gt;'Locality and Max Pay'!$D$7,'Locality and Max Pay'!$D$7,'NO LOCALITY'!K22*(1+$O$4))</f>
        <v>55606.959124199988</v>
      </c>
      <c r="L22" s="33">
        <f>IF('NO LOCALITY'!L22*(1+$O$4)&gt;'Locality and Max Pay'!$D$7,'Locality and Max Pay'!$D$7,'NO LOCALITY'!L22*(1+$O$4))</f>
        <v>55606.959124199988</v>
      </c>
      <c r="M22" s="33">
        <f>IF('NO LOCALITY'!M22*(1+$O$4)&gt;'Locality and Max Pay'!$D$7,'Locality and Max Pay'!$D$7,'NO LOCALITY'!M22*(1+$O$4))</f>
        <v>55606.959124199988</v>
      </c>
      <c r="N22" s="33">
        <f>IF('NO LOCALITY'!N22*(1+$O$4)&gt;'Locality and Max Pay'!$D$7,'Locality and Max Pay'!$D$7,'NO LOCALITY'!N22*(1+$O$4))</f>
        <v>55606.959124199988</v>
      </c>
      <c r="O22" s="32">
        <f>IF('NO LOCALITY'!O22*(1+$O$4)&gt;'Locality and Max Pay'!$D$7,'Locality and Max Pay'!$D$7,'NO LOCALITY'!O22*(1+$O$4))</f>
        <v>55606.959124199988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7/RQziO7f1xXsWrAOUj/igsoFTgRMtFul0Wx9Ig4FYbQm7y4kv4EEhb9Vn6i3bLsKXELY25VUgVN7dkDCxiz3g==" saltValue="qIwDnqwFeIWZo8E9zKOWOg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35" priority="1" stopIfTrue="1" operator="greaterThan">
      <formula>165200</formula>
    </cfRule>
  </conditionalFormatting>
  <hyperlinks>
    <hyperlink ref="D26:F26" location="'LOCALITY INDEX'!A1" display="Return to Locality Index" xr:uid="{00000000-0004-0000-1A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Sheet28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30</v>
      </c>
      <c r="O4" s="40">
        <f>VLOOKUP(N4,'Locality and Max Pay'!A:B,2,FALSE)</f>
        <v>0.32079999999999997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107957.29183199999</v>
      </c>
      <c r="H10" s="33">
        <f>IF('NO LOCALITY'!H10*(1+$O$4)&gt;'Locality and Max Pay'!$D$7,'Locality and Max Pay'!$D$7,'NO LOCALITY'!H10*(1+$O$4))</f>
        <v>122532.9366456</v>
      </c>
      <c r="I10" s="33">
        <f>IF('NO LOCALITY'!I10*(1+$O$4)&gt;'Locality and Max Pay'!$D$7,'Locality and Max Pay'!$D$7,'NO LOCALITY'!I10*(1+$O$4))</f>
        <v>135402.64938719998</v>
      </c>
      <c r="J10" s="33">
        <f>IF('NO LOCALITY'!J10*(1+$O$4)&gt;'Locality and Max Pay'!$D$7,'Locality and Max Pay'!$D$7,'NO LOCALITY'!J10*(1+$O$4))</f>
        <v>149619.64548959999</v>
      </c>
      <c r="K10" s="33">
        <f>IF('NO LOCALITY'!K10*(1+$O$4)&gt;'Locality and Max Pay'!$D$7,'Locality and Max Pay'!$D$7,'NO LOCALITY'!K10*(1+$O$4))</f>
        <v>165333.02610239998</v>
      </c>
      <c r="L10" s="33">
        <f>IF('NO LOCALITY'!L10*(1+$O$4)&gt;'Locality and Max Pay'!$D$7,'Locality and Max Pay'!$D$7,'NO LOCALITY'!L10*(1+$O$4))</f>
        <v>182686.51936079995</v>
      </c>
      <c r="M10" s="33">
        <f>IF('NO LOCALITY'!M10*(1+$O$4)&gt;'Locality and Max Pay'!$D$7,'Locality and Max Pay'!$D$7,'NO LOCALITY'!M10*(1+$O$4))</f>
        <v>210092.92256159996</v>
      </c>
      <c r="N10" s="33">
        <f>IF('NO LOCALITY'!N10*(1+$O$4)&gt;'Locality and Max Pay'!$D$7,'Locality and Max Pay'!$D$7,'NO LOCALITY'!N10*(1+$O$4))</f>
        <v>221118.34811039999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79970.603075999985</v>
      </c>
      <c r="H11" s="33">
        <f>IF('NO LOCALITY'!H11*(1+$O$4)&gt;'Locality and Max Pay'!$D$7,'Locality and Max Pay'!$D$7,'NO LOCALITY'!H11*(1+$O$4))</f>
        <v>90766.332259199975</v>
      </c>
      <c r="I11" s="33">
        <f>IF('NO LOCALITY'!I11*(1+$O$4)&gt;'Locality and Max Pay'!$D$7,'Locality and Max Pay'!$D$7,'NO LOCALITY'!I11*(1+$O$4))</f>
        <v>100300.746312</v>
      </c>
      <c r="J11" s="33">
        <f>IF('NO LOCALITY'!J11*(1+$O$4)&gt;'Locality and Max Pay'!$D$7,'Locality and Max Pay'!$D$7,'NO LOCALITY'!J11*(1+$O$4))</f>
        <v>110830.51128239998</v>
      </c>
      <c r="K11" s="33">
        <f>IF('NO LOCALITY'!K11*(1+$O$4)&gt;'Locality and Max Pay'!$D$7,'Locality and Max Pay'!$D$7,'NO LOCALITY'!K11*(1+$O$4))</f>
        <v>122468.46047279998</v>
      </c>
      <c r="L11" s="33">
        <f>IF('NO LOCALITY'!L11*(1+$O$4)&gt;'Locality and Max Pay'!$D$7,'Locality and Max Pay'!$D$7,'NO LOCALITY'!L11*(1+$O$4))</f>
        <v>135323.3974248</v>
      </c>
      <c r="M11" s="33">
        <f>IF('NO LOCALITY'!M11*(1+$O$4)&gt;'Locality and Max Pay'!$D$7,'Locality and Max Pay'!$D$7,'NO LOCALITY'!M11*(1+$O$4))</f>
        <v>155625.33233519999</v>
      </c>
      <c r="N11" s="33">
        <f>IF('NO LOCALITY'!N11*(1+$O$4)&gt;'Locality and Max Pay'!$D$7,'Locality and Max Pay'!$D$7,'NO LOCALITY'!N11*(1+$O$4))</f>
        <v>163788.28446239998</v>
      </c>
      <c r="O11" s="32">
        <f>IF('NO LOCALITY'!O11*(1+$O$4)&gt;'Locality and Max Pay'!$D$7,'Locality and Max Pay'!$D$7,'NO LOCALITY'!O11*(1+$O$4))</f>
        <v>171983.47467599998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79970.603075999985</v>
      </c>
      <c r="H13" s="33">
        <f>IF('NO LOCALITY'!H13*(1+$O$4)&gt;'Locality and Max Pay'!$D$7,'Locality and Max Pay'!$D$7,'NO LOCALITY'!H13*(1+$O$4))</f>
        <v>90766.332259199975</v>
      </c>
      <c r="I13" s="33">
        <f>IF('NO LOCALITY'!I13*(1+$O$4)&gt;'Locality and Max Pay'!$D$7,'Locality and Max Pay'!$D$7,'NO LOCALITY'!I13*(1+$O$4))</f>
        <v>100300.746312</v>
      </c>
      <c r="J13" s="33">
        <f>IF('NO LOCALITY'!J13*(1+$O$4)&gt;'Locality and Max Pay'!$D$7,'Locality and Max Pay'!$D$7,'NO LOCALITY'!J13*(1+$O$4))</f>
        <v>110830.51128239998</v>
      </c>
      <c r="K13" s="33">
        <f>IF('NO LOCALITY'!K13*(1+$O$4)&gt;'Locality and Max Pay'!$D$7,'Locality and Max Pay'!$D$7,'NO LOCALITY'!K13*(1+$O$4))</f>
        <v>122468.46047279998</v>
      </c>
      <c r="L13" s="33">
        <f>IF('NO LOCALITY'!L13*(1+$O$4)&gt;'Locality and Max Pay'!$D$7,'Locality and Max Pay'!$D$7,'NO LOCALITY'!L13*(1+$O$4))</f>
        <v>135323.3974248</v>
      </c>
      <c r="M13" s="33">
        <f>IF('NO LOCALITY'!M13*(1+$O$4)&gt;'Locality and Max Pay'!$D$7,'Locality and Max Pay'!$D$7,'NO LOCALITY'!M13*(1+$O$4))</f>
        <v>155625.33233519999</v>
      </c>
      <c r="N13" s="33">
        <f>IF('NO LOCALITY'!N13*(1+$O$4)&gt;'Locality and Max Pay'!$D$7,'Locality and Max Pay'!$D$7,'NO LOCALITY'!N13*(1+$O$4))</f>
        <v>163788.28446239998</v>
      </c>
      <c r="O13" s="32">
        <f>IF('NO LOCALITY'!O13*(1+$O$4)&gt;'Locality and Max Pay'!$D$7,'Locality and Max Pay'!$D$7,'NO LOCALITY'!O13*(1+$O$4))</f>
        <v>171983.47467599998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75355.183706399999</v>
      </c>
      <c r="H14" s="33">
        <f>IF('NO LOCALITY'!H14*(1+$O$4)&gt;'Locality and Max Pay'!$D$7,'Locality and Max Pay'!$D$7,'NO LOCALITY'!H14*(1+$O$4))</f>
        <v>83448.286646399996</v>
      </c>
      <c r="I14" s="33">
        <f>IF('NO LOCALITY'!I14*(1+$O$4)&gt;'Locality and Max Pay'!$D$7,'Locality and Max Pay'!$D$7,'NO LOCALITY'!I14*(1+$O$4))</f>
        <v>90599.768812799986</v>
      </c>
      <c r="J14" s="33">
        <f>IF('NO LOCALITY'!J14*(1+$O$4)&gt;'Locality and Max Pay'!$D$7,'Locality and Max Pay'!$D$7,'NO LOCALITY'!J14*(1+$O$4))</f>
        <v>98499.443234399994</v>
      </c>
      <c r="K14" s="33">
        <f>IF('NO LOCALITY'!K14*(1+$O$4)&gt;'Locality and Max Pay'!$D$7,'Locality and Max Pay'!$D$7,'NO LOCALITY'!K14*(1+$O$4))</f>
        <v>107226.56187359997</v>
      </c>
      <c r="L14" s="33">
        <f>IF('NO LOCALITY'!L14*(1+$O$4)&gt;'Locality and Max Pay'!$D$7,'Locality and Max Pay'!$D$7,'NO LOCALITY'!L14*(1+$O$4))</f>
        <v>116869.77946799999</v>
      </c>
      <c r="M14" s="33">
        <f>IF('NO LOCALITY'!M14*(1+$O$4)&gt;'Locality and Max Pay'!$D$7,'Locality and Max Pay'!$D$7,'NO LOCALITY'!M14*(1+$O$4))</f>
        <v>132090.18600959997</v>
      </c>
      <c r="N14" s="33">
        <f>IF('NO LOCALITY'!N14*(1+$O$4)&gt;'Locality and Max Pay'!$D$7,'Locality and Max Pay'!$D$7,'NO LOCALITY'!N14*(1+$O$4))</f>
        <v>138218.10893279998</v>
      </c>
      <c r="O14" s="32">
        <f>IF('NO LOCALITY'!O14*(1+$O$4)&gt;'Locality and Max Pay'!$D$7,'Locality and Max Pay'!$D$7,'NO LOCALITY'!O14*(1+$O$4))</f>
        <v>144362.15089919997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90599.768812799986</v>
      </c>
      <c r="J16" s="33">
        <f>IF('NO LOCALITY'!J16*(1+$O$4)&gt;'Locality and Max Pay'!$D$7,'Locality and Max Pay'!$D$7,'NO LOCALITY'!J16*(1+$O$4))</f>
        <v>98499.443234399994</v>
      </c>
      <c r="K16" s="33">
        <f>IF('NO LOCALITY'!K16*(1+$O$4)&gt;'Locality and Max Pay'!$D$7,'Locality and Max Pay'!$D$7,'NO LOCALITY'!K16*(1+$O$4))</f>
        <v>107226.56187359997</v>
      </c>
      <c r="L16" s="33">
        <f>IF('NO LOCALITY'!L16*(1+$O$4)&gt;'Locality and Max Pay'!$D$7,'Locality and Max Pay'!$D$7,'NO LOCALITY'!L16*(1+$O$4))</f>
        <v>116869.77946799999</v>
      </c>
      <c r="M16" s="33">
        <f>IF('NO LOCALITY'!M16*(1+$O$4)&gt;'Locality and Max Pay'!$D$7,'Locality and Max Pay'!$D$7,'NO LOCALITY'!M16*(1+$O$4))</f>
        <v>132090.18600959997</v>
      </c>
      <c r="N16" s="33">
        <f>IF('NO LOCALITY'!N16*(1+$O$4)&gt;'Locality and Max Pay'!$D$7,'Locality and Max Pay'!$D$7,'NO LOCALITY'!N16*(1+$O$4))</f>
        <v>138218.10893279998</v>
      </c>
      <c r="O16" s="32">
        <f>IF('NO LOCALITY'!O16*(1+$O$4)&gt;'Locality and Max Pay'!$D$7,'Locality and Max Pay'!$D$7,'NO LOCALITY'!O16*(1+$O$4))</f>
        <v>144362.15089919997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80896.104806399992</v>
      </c>
      <c r="J17" s="33">
        <f>IF('NO LOCALITY'!J17*(1+$O$4)&gt;'Locality and Max Pay'!$D$7,'Locality and Max Pay'!$D$7,'NO LOCALITY'!J17*(1+$O$4))</f>
        <v>86165.6886792</v>
      </c>
      <c r="K17" s="33">
        <f>IF('NO LOCALITY'!K17*(1+$O$4)&gt;'Locality and Max Pay'!$D$7,'Locality and Max Pay'!$D$7,'NO LOCALITY'!K17*(1+$O$4))</f>
        <v>91981.976767199987</v>
      </c>
      <c r="L17" s="33">
        <f>IF('NO LOCALITY'!L17*(1+$O$4)&gt;'Locality and Max Pay'!$D$7,'Locality and Max Pay'!$D$7,'NO LOCALITY'!L17*(1+$O$4))</f>
        <v>98409.445243199996</v>
      </c>
      <c r="M17" s="33">
        <f>IF('NO LOCALITY'!M17*(1+$O$4)&gt;'Locality and Max Pay'!$D$7,'Locality and Max Pay'!$D$7,'NO LOCALITY'!M17*(1+$O$4))</f>
        <v>108559.06944479998</v>
      </c>
      <c r="N17" s="33">
        <f>IF('NO LOCALITY'!N17*(1+$O$4)&gt;'Locality and Max Pay'!$D$7,'Locality and Max Pay'!$D$7,'NO LOCALITY'!N17*(1+$O$4))</f>
        <v>112645.246896</v>
      </c>
      <c r="O17" s="32">
        <f>IF('NO LOCALITY'!O17*(1+$O$4)&gt;'Locality and Max Pay'!$D$7,'Locality and Max Pay'!$D$7,'NO LOCALITY'!O17*(1+$O$4))</f>
        <v>116744.85688319997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86165.6886792</v>
      </c>
      <c r="K19" s="35">
        <f>IF('NO LOCALITY'!K19*(1+$O$4)&gt;'Locality and Max Pay'!$D$7,'Locality and Max Pay'!$D$7,'NO LOCALITY'!K19*(1+$O$4))</f>
        <v>91981.976767199987</v>
      </c>
      <c r="L19" s="33">
        <f>IF('NO LOCALITY'!L19*(1+$O$4)&gt;'Locality and Max Pay'!$D$7,'Locality and Max Pay'!$D$7,'NO LOCALITY'!L19*(1+$O$4))</f>
        <v>98409.445243199996</v>
      </c>
      <c r="M19" s="33">
        <f>IF('NO LOCALITY'!M19*(1+$O$4)&gt;'Locality and Max Pay'!$D$7,'Locality and Max Pay'!$D$7,'NO LOCALITY'!M19*(1+$O$4))</f>
        <v>108559.06944479998</v>
      </c>
      <c r="N19" s="33">
        <f>IF('NO LOCALITY'!N19*(1+$O$4)&gt;'Locality and Max Pay'!$D$7,'Locality and Max Pay'!$D$7,'NO LOCALITY'!N19*(1+$O$4))</f>
        <v>112645.246896</v>
      </c>
      <c r="O19" s="32">
        <f>IF('NO LOCALITY'!O19*(1+$O$4)&gt;'Locality and Max Pay'!$D$7,'Locality and Max Pay'!$D$7,'NO LOCALITY'!O19*(1+$O$4))</f>
        <v>116744.85688319997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73830.590870399988</v>
      </c>
      <c r="K20" s="35">
        <f>IF('NO LOCALITY'!K20*(1+$O$4)&gt;'Locality and Max Pay'!$D$7,'Locality and Max Pay'!$D$7,'NO LOCALITY'!K20*(1+$O$4))</f>
        <v>76741.421421599982</v>
      </c>
      <c r="L20" s="33">
        <f>IF('NO LOCALITY'!L20*(1+$O$4)&gt;'Locality and Max Pay'!$D$7,'Locality and Max Pay'!$D$7,'NO LOCALITY'!L20*(1+$O$4))</f>
        <v>79957.170539999992</v>
      </c>
      <c r="M20" s="33">
        <f>IF('NO LOCALITY'!M20*(1+$O$4)&gt;'Locality and Max Pay'!$D$7,'Locality and Max Pay'!$D$7,'NO LOCALITY'!M20*(1+$O$4))</f>
        <v>85031.982640799979</v>
      </c>
      <c r="N20" s="33">
        <f>IF('NO LOCALITY'!N20*(1+$O$4)&gt;'Locality and Max Pay'!$D$7,'Locality and Max Pay'!$D$7,'NO LOCALITY'!N20*(1+$O$4))</f>
        <v>87069.698351999978</v>
      </c>
      <c r="O20" s="32">
        <f>IF('NO LOCALITY'!O20*(1+$O$4)&gt;'Locality and Max Pay'!$D$7,'Locality and Max Pay'!$D$7,'NO LOCALITY'!O20*(1+$O$4))</f>
        <v>89119.503345599995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61496.836315199995</v>
      </c>
      <c r="H22" s="33">
        <f>IF('NO LOCALITY'!H22*(1+$O$4)&gt;'Locality and Max Pay'!$D$7,'Locality and Max Pay'!$D$7,'NO LOCALITY'!H22*(1+$O$4))</f>
        <v>61496.836315199995</v>
      </c>
      <c r="I22" s="33">
        <f>IF('NO LOCALITY'!I22*(1+$O$4)&gt;'Locality and Max Pay'!$D$7,'Locality and Max Pay'!$D$7,'NO LOCALITY'!I22*(1+$O$4))</f>
        <v>61496.836315199995</v>
      </c>
      <c r="J22" s="33">
        <f>IF('NO LOCALITY'!J22*(1+$O$4)&gt;'Locality and Max Pay'!$D$7,'Locality and Max Pay'!$D$7,'NO LOCALITY'!J22*(1+$O$4))</f>
        <v>61496.836315199995</v>
      </c>
      <c r="K22" s="33">
        <f>IF('NO LOCALITY'!K22*(1+$O$4)&gt;'Locality and Max Pay'!$D$7,'Locality and Max Pay'!$D$7,'NO LOCALITY'!K22*(1+$O$4))</f>
        <v>61496.836315199995</v>
      </c>
      <c r="L22" s="33">
        <f>IF('NO LOCALITY'!L22*(1+$O$4)&gt;'Locality and Max Pay'!$D$7,'Locality and Max Pay'!$D$7,'NO LOCALITY'!L22*(1+$O$4))</f>
        <v>61496.836315199995</v>
      </c>
      <c r="M22" s="33">
        <f>IF('NO LOCALITY'!M22*(1+$O$4)&gt;'Locality and Max Pay'!$D$7,'Locality and Max Pay'!$D$7,'NO LOCALITY'!M22*(1+$O$4))</f>
        <v>61496.836315199995</v>
      </c>
      <c r="N22" s="33">
        <f>IF('NO LOCALITY'!N22*(1+$O$4)&gt;'Locality and Max Pay'!$D$7,'Locality and Max Pay'!$D$7,'NO LOCALITY'!N22*(1+$O$4))</f>
        <v>61496.836315199995</v>
      </c>
      <c r="O22" s="32">
        <f>IF('NO LOCALITY'!O22*(1+$O$4)&gt;'Locality and Max Pay'!$D$7,'Locality and Max Pay'!$D$7,'NO LOCALITY'!O22*(1+$O$4))</f>
        <v>61496.836315199995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klX8Q+WGT4OKn18+TP2Nj5fUGUnjj2O0Zl03+3ehB8HlRQ/zWDTcISmxgLvtlXGhmCr472YVyKqSeX8/bA+txA==" saltValue="Qm5iBZAnQOrs6XUtZoJxkA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34" priority="1" stopIfTrue="1" operator="greaterThan">
      <formula>165200</formula>
    </cfRule>
  </conditionalFormatting>
  <hyperlinks>
    <hyperlink ref="D26:F26" location="'LOCALITY INDEX'!A1" display="Return to Locality Index" xr:uid="{00000000-0004-0000-1B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S57"/>
  <sheetViews>
    <sheetView topLeftCell="B10" zoomScaleNormal="100" workbookViewId="0">
      <selection activeCell="B29" sqref="A29:XFD34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9" width="9.109375" customWidth="1"/>
  </cols>
  <sheetData>
    <row r="1" spans="2:19" ht="13.8" thickBot="1" x14ac:dyDescent="0.3"/>
    <row r="2" spans="2:19" s="1" customFormat="1" ht="15.6" x14ac:dyDescent="0.25">
      <c r="B2" s="135" t="s">
        <v>144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S2" s="77">
        <v>1.022</v>
      </c>
    </row>
    <row r="3" spans="2:19" s="1" customFormat="1" ht="13.8" thickBot="1" x14ac:dyDescent="0.3">
      <c r="B3" s="138" t="s">
        <v>44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9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2"/>
    </row>
    <row r="5" spans="2:19" x14ac:dyDescent="0.25">
      <c r="B5" s="140"/>
      <c r="C5" s="141"/>
      <c r="D5" s="144" t="s">
        <v>4</v>
      </c>
      <c r="E5" s="145"/>
      <c r="F5" s="146"/>
      <c r="G5" s="107" t="s">
        <v>6</v>
      </c>
      <c r="H5" s="107" t="s">
        <v>7</v>
      </c>
      <c r="I5" s="107" t="s">
        <v>8</v>
      </c>
      <c r="J5" s="107" t="s">
        <v>9</v>
      </c>
      <c r="K5" s="107" t="s">
        <v>10</v>
      </c>
      <c r="L5" s="107" t="s">
        <v>11</v>
      </c>
      <c r="M5" s="107" t="s">
        <v>12</v>
      </c>
      <c r="N5" s="107" t="s">
        <v>13</v>
      </c>
      <c r="O5" s="150" t="s">
        <v>14</v>
      </c>
    </row>
    <row r="6" spans="2:19" x14ac:dyDescent="0.25">
      <c r="B6" s="142"/>
      <c r="C6" s="143"/>
      <c r="D6" s="147"/>
      <c r="E6" s="148"/>
      <c r="F6" s="149"/>
      <c r="G6" s="121"/>
      <c r="H6" s="121"/>
      <c r="I6" s="121"/>
      <c r="J6" s="121"/>
      <c r="K6" s="121"/>
      <c r="L6" s="121"/>
      <c r="M6" s="121"/>
      <c r="N6" s="121"/>
      <c r="O6" s="124"/>
    </row>
    <row r="7" spans="2:19" ht="12.75" customHeight="1" x14ac:dyDescent="0.25">
      <c r="B7" s="142"/>
      <c r="C7" s="143"/>
      <c r="D7" s="151" t="s">
        <v>5</v>
      </c>
      <c r="E7" s="152"/>
      <c r="F7" s="153"/>
      <c r="G7" s="122">
        <v>4</v>
      </c>
      <c r="H7" s="122">
        <v>5</v>
      </c>
      <c r="I7" s="122">
        <v>6</v>
      </c>
      <c r="J7" s="122">
        <v>7</v>
      </c>
      <c r="K7" s="122">
        <v>8</v>
      </c>
      <c r="L7" s="122">
        <v>9</v>
      </c>
      <c r="M7" s="122">
        <v>10</v>
      </c>
      <c r="N7" s="122">
        <v>11</v>
      </c>
      <c r="O7" s="123">
        <v>12</v>
      </c>
    </row>
    <row r="8" spans="2:19" ht="12.75" customHeight="1" x14ac:dyDescent="0.25">
      <c r="B8" s="142"/>
      <c r="C8" s="143"/>
      <c r="D8" s="147"/>
      <c r="E8" s="148"/>
      <c r="F8" s="149"/>
      <c r="G8" s="121"/>
      <c r="H8" s="121">
        <v>5</v>
      </c>
      <c r="I8" s="121"/>
      <c r="J8" s="121">
        <v>7</v>
      </c>
      <c r="K8" s="121"/>
      <c r="L8" s="121"/>
      <c r="M8" s="121"/>
      <c r="N8" s="121"/>
      <c r="O8" s="124"/>
    </row>
    <row r="9" spans="2:19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  <c r="P9" s="2"/>
    </row>
    <row r="10" spans="2:19" ht="25.5" customHeight="1" x14ac:dyDescent="0.25">
      <c r="B10" s="125" t="s">
        <v>24</v>
      </c>
      <c r="C10" s="126"/>
      <c r="D10" s="107" t="s">
        <v>0</v>
      </c>
      <c r="E10" s="88" t="s">
        <v>1</v>
      </c>
      <c r="F10" s="129"/>
      <c r="G10" s="26">
        <v>80370</v>
      </c>
      <c r="H10" s="26">
        <v>91221</v>
      </c>
      <c r="I10" s="26">
        <v>100802</v>
      </c>
      <c r="J10" s="26">
        <v>111386</v>
      </c>
      <c r="K10" s="26">
        <v>123084</v>
      </c>
      <c r="L10" s="26">
        <v>136003</v>
      </c>
      <c r="M10" s="26">
        <v>156406</v>
      </c>
      <c r="N10" s="26">
        <v>164614</v>
      </c>
      <c r="O10" s="27">
        <v>172847</v>
      </c>
      <c r="P10" s="2"/>
    </row>
    <row r="11" spans="2:19" ht="25.5" customHeight="1" x14ac:dyDescent="0.25">
      <c r="B11" s="127"/>
      <c r="C11" s="128"/>
      <c r="D11" s="122"/>
      <c r="E11" s="88" t="s">
        <v>2</v>
      </c>
      <c r="F11" s="130"/>
      <c r="G11" s="26">
        <v>59535</v>
      </c>
      <c r="H11" s="26">
        <v>67572</v>
      </c>
      <c r="I11" s="26">
        <v>74670</v>
      </c>
      <c r="J11" s="26">
        <v>82509</v>
      </c>
      <c r="K11" s="26">
        <v>91173</v>
      </c>
      <c r="L11" s="26">
        <v>100743</v>
      </c>
      <c r="M11" s="26">
        <v>115857</v>
      </c>
      <c r="N11" s="26">
        <v>121934</v>
      </c>
      <c r="O11" s="27">
        <v>128035</v>
      </c>
      <c r="P11" s="2"/>
    </row>
    <row r="12" spans="2:19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9" ht="25.5" customHeight="1" x14ac:dyDescent="0.25">
      <c r="B13" s="103" t="s">
        <v>15</v>
      </c>
      <c r="C13" s="104"/>
      <c r="D13" s="107" t="s">
        <v>18</v>
      </c>
      <c r="E13" s="88" t="s">
        <v>1</v>
      </c>
      <c r="F13" s="109">
        <v>0.75</v>
      </c>
      <c r="G13" s="26">
        <v>59535</v>
      </c>
      <c r="H13" s="26">
        <v>67572</v>
      </c>
      <c r="I13" s="26">
        <v>74670</v>
      </c>
      <c r="J13" s="26">
        <v>82509</v>
      </c>
      <c r="K13" s="26">
        <v>91173</v>
      </c>
      <c r="L13" s="26">
        <v>100743</v>
      </c>
      <c r="M13" s="26">
        <v>115857</v>
      </c>
      <c r="N13" s="26">
        <v>121934</v>
      </c>
      <c r="O13" s="27">
        <v>128035</v>
      </c>
      <c r="P13" s="2"/>
    </row>
    <row r="14" spans="2:19" ht="25.5" customHeight="1" x14ac:dyDescent="0.25">
      <c r="B14" s="119"/>
      <c r="C14" s="120"/>
      <c r="D14" s="108"/>
      <c r="E14" s="88" t="s">
        <v>2</v>
      </c>
      <c r="F14" s="110"/>
      <c r="G14" s="26">
        <v>56099</v>
      </c>
      <c r="H14" s="25">
        <v>62124</v>
      </c>
      <c r="I14" s="25">
        <v>67448</v>
      </c>
      <c r="J14" s="25">
        <v>73329</v>
      </c>
      <c r="K14" s="25">
        <v>79826</v>
      </c>
      <c r="L14" s="25">
        <v>87005</v>
      </c>
      <c r="M14" s="25">
        <v>98336</v>
      </c>
      <c r="N14" s="25">
        <v>102898</v>
      </c>
      <c r="O14" s="28">
        <v>107472</v>
      </c>
      <c r="P14" s="2"/>
    </row>
    <row r="15" spans="2:19" ht="8.25" customHeight="1" x14ac:dyDescent="0.25">
      <c r="B15" s="20"/>
      <c r="C15" s="16"/>
      <c r="D15" s="89"/>
      <c r="E15" s="14"/>
      <c r="F15" s="89"/>
      <c r="G15" s="89"/>
      <c r="H15" s="12"/>
      <c r="I15" s="89"/>
      <c r="J15" s="89"/>
      <c r="K15" s="89"/>
      <c r="L15" s="89"/>
      <c r="M15" s="89"/>
      <c r="N15" s="89"/>
      <c r="O15" s="91"/>
      <c r="P15" s="2"/>
    </row>
    <row r="16" spans="2:19" ht="25.5" customHeight="1" x14ac:dyDescent="0.25">
      <c r="B16" s="103" t="s">
        <v>16</v>
      </c>
      <c r="C16" s="104"/>
      <c r="D16" s="107" t="s">
        <v>19</v>
      </c>
      <c r="E16" s="88" t="s">
        <v>1</v>
      </c>
      <c r="F16" s="109">
        <v>0.5</v>
      </c>
      <c r="G16" s="29" t="s">
        <v>22</v>
      </c>
      <c r="H16" s="29" t="s">
        <v>22</v>
      </c>
      <c r="I16" s="25">
        <v>67448</v>
      </c>
      <c r="J16" s="25">
        <v>73329</v>
      </c>
      <c r="K16" s="25">
        <v>79826</v>
      </c>
      <c r="L16" s="25">
        <v>87005</v>
      </c>
      <c r="M16" s="25">
        <v>98336</v>
      </c>
      <c r="N16" s="25">
        <v>102898</v>
      </c>
      <c r="O16" s="28">
        <v>107472</v>
      </c>
      <c r="P16" s="2"/>
    </row>
    <row r="17" spans="2:16" ht="25.5" customHeight="1" x14ac:dyDescent="0.25">
      <c r="B17" s="105"/>
      <c r="C17" s="106"/>
      <c r="D17" s="108"/>
      <c r="E17" s="88" t="s">
        <v>2</v>
      </c>
      <c r="F17" s="110"/>
      <c r="G17" s="29" t="s">
        <v>22</v>
      </c>
      <c r="H17" s="29" t="s">
        <v>22</v>
      </c>
      <c r="I17" s="25">
        <v>60224</v>
      </c>
      <c r="J17" s="25">
        <v>64147</v>
      </c>
      <c r="K17" s="25">
        <v>68477</v>
      </c>
      <c r="L17" s="25">
        <v>73262</v>
      </c>
      <c r="M17" s="25">
        <v>80818</v>
      </c>
      <c r="N17" s="25">
        <v>83860</v>
      </c>
      <c r="O17" s="28">
        <v>86912</v>
      </c>
      <c r="P17" s="2"/>
    </row>
    <row r="18" spans="2:16" ht="8.25" customHeight="1" x14ac:dyDescent="0.25">
      <c r="B18" s="21"/>
      <c r="C18" s="8"/>
      <c r="D18" s="89"/>
      <c r="E18" s="14"/>
      <c r="F18" s="89"/>
      <c r="G18" s="89"/>
      <c r="H18" s="89"/>
      <c r="I18" s="89"/>
      <c r="J18" s="89"/>
      <c r="K18" s="89"/>
      <c r="L18" s="89"/>
      <c r="M18" s="89"/>
      <c r="N18" s="89"/>
      <c r="O18" s="91"/>
      <c r="P18" s="2"/>
    </row>
    <row r="19" spans="2:16" ht="25.5" customHeight="1" x14ac:dyDescent="0.25">
      <c r="B19" s="103" t="s">
        <v>17</v>
      </c>
      <c r="C19" s="104"/>
      <c r="D19" s="107" t="s">
        <v>20</v>
      </c>
      <c r="E19" s="88" t="s">
        <v>1</v>
      </c>
      <c r="F19" s="109">
        <v>0.25</v>
      </c>
      <c r="G19" s="29" t="s">
        <v>22</v>
      </c>
      <c r="H19" s="29" t="s">
        <v>22</v>
      </c>
      <c r="I19" s="29" t="s">
        <v>22</v>
      </c>
      <c r="J19" s="30">
        <v>64147</v>
      </c>
      <c r="K19" s="30">
        <v>68477</v>
      </c>
      <c r="L19" s="25">
        <v>73262</v>
      </c>
      <c r="M19" s="25">
        <v>80818</v>
      </c>
      <c r="N19" s="25">
        <v>83860</v>
      </c>
      <c r="O19" s="28">
        <v>86912</v>
      </c>
      <c r="P19" s="2"/>
    </row>
    <row r="20" spans="2:16" ht="25.5" customHeight="1" x14ac:dyDescent="0.25">
      <c r="B20" s="105"/>
      <c r="C20" s="106"/>
      <c r="D20" s="108"/>
      <c r="E20" s="88" t="s">
        <v>2</v>
      </c>
      <c r="F20" s="110"/>
      <c r="G20" s="29" t="s">
        <v>22</v>
      </c>
      <c r="H20" s="29" t="s">
        <v>22</v>
      </c>
      <c r="I20" s="29" t="s">
        <v>22</v>
      </c>
      <c r="J20" s="30">
        <v>54964</v>
      </c>
      <c r="K20" s="30">
        <v>57131</v>
      </c>
      <c r="L20" s="25">
        <v>59525</v>
      </c>
      <c r="M20" s="25">
        <v>63303</v>
      </c>
      <c r="N20" s="25">
        <v>64820</v>
      </c>
      <c r="O20" s="28">
        <v>66346</v>
      </c>
      <c r="P20" s="2"/>
    </row>
    <row r="21" spans="2:16" ht="12.75" customHeight="1" x14ac:dyDescent="0.25">
      <c r="B21" s="111"/>
      <c r="C21" s="112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3"/>
      <c r="P21" s="2"/>
    </row>
    <row r="22" spans="2:16" ht="25.5" customHeight="1" x14ac:dyDescent="0.25">
      <c r="B22" s="114" t="s">
        <v>3</v>
      </c>
      <c r="C22" s="115"/>
      <c r="D22" s="90" t="s">
        <v>21</v>
      </c>
      <c r="E22" s="92"/>
      <c r="F22" s="92"/>
      <c r="G22" s="31">
        <v>45782</v>
      </c>
      <c r="H22" s="31">
        <v>45782</v>
      </c>
      <c r="I22" s="31">
        <v>45782</v>
      </c>
      <c r="J22" s="31">
        <v>45782</v>
      </c>
      <c r="K22" s="31">
        <v>45782</v>
      </c>
      <c r="L22" s="31">
        <v>45782</v>
      </c>
      <c r="M22" s="31">
        <v>45782</v>
      </c>
      <c r="N22" s="31">
        <v>45782</v>
      </c>
      <c r="O22" s="31">
        <v>45782</v>
      </c>
    </row>
    <row r="23" spans="2:16" ht="40.5" customHeight="1" thickBot="1" x14ac:dyDescent="0.3">
      <c r="B23" s="22"/>
      <c r="C23" s="23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/>
    <row r="26" spans="2:16" x14ac:dyDescent="0.25">
      <c r="D26" s="102" t="s">
        <v>99</v>
      </c>
      <c r="E26" s="102"/>
      <c r="F26" s="102"/>
    </row>
    <row r="27" spans="2:16" x14ac:dyDescent="0.25">
      <c r="D27" s="80"/>
      <c r="E27" s="80"/>
      <c r="F27" s="80"/>
    </row>
    <row r="28" spans="2:16" x14ac:dyDescent="0.25"/>
    <row r="29" spans="2:16" x14ac:dyDescent="0.25"/>
    <row r="30" spans="2:16" x14ac:dyDescent="0.25"/>
    <row r="31" spans="2:16" x14ac:dyDescent="0.25"/>
    <row r="32" spans="2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sheetProtection algorithmName="SHA-512" hashValue="Z51ei5avfh05rXrekosLmYXTrUWDCE23tSD4sjRI9XH+bulnElrUvTw5BULgO6dKO5tY4rKZ3YPg0sbz1AF8uA==" saltValue="kTNAXRkIfLBynEAyKG/Ezg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">
    <cfRule type="cellIs" dxfId="60" priority="1" stopIfTrue="1" operator="greaterThan">
      <formula>165200</formula>
    </cfRule>
  </conditionalFormatting>
  <hyperlinks>
    <hyperlink ref="D26:F26" location="'LOCALITY INDEX'!A1" display="Return to Locality Index" xr:uid="{00000000-0004-0000-0300-000000000000}"/>
  </hyperlinks>
  <pageMargins left="0.75" right="0.75" top="1" bottom="1" header="0.5" footer="0.5"/>
  <pageSetup scale="76" orientation="landscape" r:id="rId1"/>
  <headerFooter alignWithMargins="0">
    <oddFooter>&amp;L&amp;"Arial,Bold"AHB-300&amp;C&amp;"Arial,Bold"ATSPP Pay Bands&amp;R&amp;"Arial,Bold"&amp;A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Sheet29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97</v>
      </c>
      <c r="O4" s="40">
        <f>VLOOKUP(N4,'Locality and Max Pay'!A:B,2,FALSE)</f>
        <v>0.22209999999999999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99889.920008999994</v>
      </c>
      <c r="H10" s="33">
        <f>IF('NO LOCALITY'!H10*(1+$O$4)&gt;'Locality and Max Pay'!$D$7,'Locality and Max Pay'!$D$7,'NO LOCALITY'!H10*(1+$O$4))</f>
        <v>113376.36422969999</v>
      </c>
      <c r="I10" s="33">
        <f>IF('NO LOCALITY'!I10*(1+$O$4)&gt;'Locality and Max Pay'!$D$7,'Locality and Max Pay'!$D$7,'NO LOCALITY'!I10*(1+$O$4))</f>
        <v>125284.35631139998</v>
      </c>
      <c r="J10" s="33">
        <f>IF('NO LOCALITY'!J10*(1+$O$4)&gt;'Locality and Max Pay'!$D$7,'Locality and Max Pay'!$D$7,'NO LOCALITY'!J10*(1+$O$4))</f>
        <v>138438.95272019997</v>
      </c>
      <c r="K10" s="33">
        <f>IF('NO LOCALITY'!K10*(1+$O$4)&gt;'Locality and Max Pay'!$D$7,'Locality and Max Pay'!$D$7,'NO LOCALITY'!K10*(1+$O$4))</f>
        <v>152978.11265879998</v>
      </c>
      <c r="L10" s="33">
        <f>IF('NO LOCALITY'!L10*(1+$O$4)&gt;'Locality and Max Pay'!$D$7,'Locality and Max Pay'!$D$7,'NO LOCALITY'!L10*(1+$O$4))</f>
        <v>169034.82382709996</v>
      </c>
      <c r="M10" s="33">
        <f>IF('NO LOCALITY'!M10*(1+$O$4)&gt;'Locality and Max Pay'!$D$7,'Locality and Max Pay'!$D$7,'NO LOCALITY'!M10*(1+$O$4))</f>
        <v>194393.21673419996</v>
      </c>
      <c r="N10" s="33">
        <f>IF('NO LOCALITY'!N10*(1+$O$4)&gt;'Locality and Max Pay'!$D$7,'Locality and Max Pay'!$D$7,'NO LOCALITY'!N10*(1+$O$4))</f>
        <v>204594.74047979998</v>
      </c>
      <c r="O10" s="32">
        <f>IF('NO LOCALITY'!O10*(1+$O$4)&gt;'Locality and Max Pay'!$D$7,'Locality and Max Pay'!$D$7,'NO LOCALITY'!O10*(1+$O$4))</f>
        <v>214827.33611789998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73994.604799499997</v>
      </c>
      <c r="H11" s="33">
        <f>IF('NO LOCALITY'!H11*(1+$O$4)&gt;'Locality and Max Pay'!$D$7,'Locality and Max Pay'!$D$7,'NO LOCALITY'!H11*(1+$O$4))</f>
        <v>83983.596800399988</v>
      </c>
      <c r="I11" s="33">
        <f>IF('NO LOCALITY'!I11*(1+$O$4)&gt;'Locality and Max Pay'!$D$7,'Locality and Max Pay'!$D$7,'NO LOCALITY'!I11*(1+$O$4))</f>
        <v>92805.528519</v>
      </c>
      <c r="J11" s="33">
        <f>IF('NO LOCALITY'!J11*(1+$O$4)&gt;'Locality and Max Pay'!$D$7,'Locality and Max Pay'!$D$7,'NO LOCALITY'!J11*(1+$O$4))</f>
        <v>102548.43113129999</v>
      </c>
      <c r="K11" s="33">
        <f>IF('NO LOCALITY'!K11*(1+$O$4)&gt;'Locality and Max Pay'!$D$7,'Locality and Max Pay'!$D$7,'NO LOCALITY'!K11*(1+$O$4))</f>
        <v>113316.70619609999</v>
      </c>
      <c r="L11" s="33">
        <f>IF('NO LOCALITY'!L11*(1+$O$4)&gt;'Locality and Max Pay'!$D$7,'Locality and Max Pay'!$D$7,'NO LOCALITY'!L11*(1+$O$4))</f>
        <v>125211.02664509999</v>
      </c>
      <c r="M11" s="33">
        <f>IF('NO LOCALITY'!M11*(1+$O$4)&gt;'Locality and Max Pay'!$D$7,'Locality and Max Pay'!$D$7,'NO LOCALITY'!M11*(1+$O$4))</f>
        <v>143995.84997489999</v>
      </c>
      <c r="N11" s="33">
        <f>IF('NO LOCALITY'!N11*(1+$O$4)&gt;'Locality and Max Pay'!$D$7,'Locality and Max Pay'!$D$7,'NO LOCALITY'!N11*(1+$O$4))</f>
        <v>151548.80560379996</v>
      </c>
      <c r="O11" s="32">
        <f>IF('NO LOCALITY'!O11*(1+$O$4)&gt;'Locality and Max Pay'!$D$7,'Locality and Max Pay'!$D$7,'NO LOCALITY'!O11*(1+$O$4))</f>
        <v>159131.59024949998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73994.604799499997</v>
      </c>
      <c r="H13" s="33">
        <f>IF('NO LOCALITY'!H13*(1+$O$4)&gt;'Locality and Max Pay'!$D$7,'Locality and Max Pay'!$D$7,'NO LOCALITY'!H13*(1+$O$4))</f>
        <v>83983.596800399988</v>
      </c>
      <c r="I13" s="33">
        <f>IF('NO LOCALITY'!I13*(1+$O$4)&gt;'Locality and Max Pay'!$D$7,'Locality and Max Pay'!$D$7,'NO LOCALITY'!I13*(1+$O$4))</f>
        <v>92805.528519</v>
      </c>
      <c r="J13" s="33">
        <f>IF('NO LOCALITY'!J13*(1+$O$4)&gt;'Locality and Max Pay'!$D$7,'Locality and Max Pay'!$D$7,'NO LOCALITY'!J13*(1+$O$4))</f>
        <v>102548.43113129999</v>
      </c>
      <c r="K13" s="33">
        <f>IF('NO LOCALITY'!K13*(1+$O$4)&gt;'Locality and Max Pay'!$D$7,'Locality and Max Pay'!$D$7,'NO LOCALITY'!K13*(1+$O$4))</f>
        <v>113316.70619609999</v>
      </c>
      <c r="L13" s="33">
        <f>IF('NO LOCALITY'!L13*(1+$O$4)&gt;'Locality and Max Pay'!$D$7,'Locality and Max Pay'!$D$7,'NO LOCALITY'!L13*(1+$O$4))</f>
        <v>125211.02664509999</v>
      </c>
      <c r="M13" s="33">
        <f>IF('NO LOCALITY'!M13*(1+$O$4)&gt;'Locality and Max Pay'!$D$7,'Locality and Max Pay'!$D$7,'NO LOCALITY'!M13*(1+$O$4))</f>
        <v>143995.84997489999</v>
      </c>
      <c r="N13" s="33">
        <f>IF('NO LOCALITY'!N13*(1+$O$4)&gt;'Locality and Max Pay'!$D$7,'Locality and Max Pay'!$D$7,'NO LOCALITY'!N13*(1+$O$4))</f>
        <v>151548.80560379996</v>
      </c>
      <c r="O13" s="32">
        <f>IF('NO LOCALITY'!O13*(1+$O$4)&gt;'Locality and Max Pay'!$D$7,'Locality and Max Pay'!$D$7,'NO LOCALITY'!O13*(1+$O$4))</f>
        <v>159131.59024949998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69724.083894299998</v>
      </c>
      <c r="H14" s="33">
        <f>IF('NO LOCALITY'!H14*(1+$O$4)&gt;'Locality and Max Pay'!$D$7,'Locality and Max Pay'!$D$7,'NO LOCALITY'!H14*(1+$O$4))</f>
        <v>77212.40998679999</v>
      </c>
      <c r="I14" s="33">
        <f>IF('NO LOCALITY'!I14*(1+$O$4)&gt;'Locality and Max Pay'!$D$7,'Locality and Max Pay'!$D$7,'NO LOCALITY'!I14*(1+$O$4))</f>
        <v>83829.480213599993</v>
      </c>
      <c r="J14" s="33">
        <f>IF('NO LOCALITY'!J14*(1+$O$4)&gt;'Locality and Max Pay'!$D$7,'Locality and Max Pay'!$D$7,'NO LOCALITY'!J14*(1+$O$4))</f>
        <v>91138.832205299987</v>
      </c>
      <c r="K14" s="33">
        <f>IF('NO LOCALITY'!K14*(1+$O$4)&gt;'Locality and Max Pay'!$D$7,'Locality and Max Pay'!$D$7,'NO LOCALITY'!K14*(1+$O$4))</f>
        <v>99213.79562819998</v>
      </c>
      <c r="L14" s="33">
        <f>IF('NO LOCALITY'!L14*(1+$O$4)&gt;'Locality and Max Pay'!$D$7,'Locality and Max Pay'!$D$7,'NO LOCALITY'!L14*(1+$O$4))</f>
        <v>108136.40027849999</v>
      </c>
      <c r="M14" s="33">
        <f>IF('NO LOCALITY'!M14*(1+$O$4)&gt;'Locality and Max Pay'!$D$7,'Locality and Max Pay'!$D$7,'NO LOCALITY'!M14*(1+$O$4))</f>
        <v>122219.42483519998</v>
      </c>
      <c r="N14" s="33">
        <f>IF('NO LOCALITY'!N14*(1+$O$4)&gt;'Locality and Max Pay'!$D$7,'Locality and Max Pay'!$D$7,'NO LOCALITY'!N14*(1+$O$4))</f>
        <v>127889.42377859999</v>
      </c>
      <c r="O14" s="32">
        <f>IF('NO LOCALITY'!O14*(1+$O$4)&gt;'Locality and Max Pay'!$D$7,'Locality and Max Pay'!$D$7,'NO LOCALITY'!O14*(1+$O$4))</f>
        <v>133574.33723039998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83829.480213599993</v>
      </c>
      <c r="J16" s="33">
        <f>IF('NO LOCALITY'!J16*(1+$O$4)&gt;'Locality and Max Pay'!$D$7,'Locality and Max Pay'!$D$7,'NO LOCALITY'!J16*(1+$O$4))</f>
        <v>91138.832205299987</v>
      </c>
      <c r="K16" s="33">
        <f>IF('NO LOCALITY'!K16*(1+$O$4)&gt;'Locality and Max Pay'!$D$7,'Locality and Max Pay'!$D$7,'NO LOCALITY'!K16*(1+$O$4))</f>
        <v>99213.79562819998</v>
      </c>
      <c r="L16" s="33">
        <f>IF('NO LOCALITY'!L16*(1+$O$4)&gt;'Locality and Max Pay'!$D$7,'Locality and Max Pay'!$D$7,'NO LOCALITY'!L16*(1+$O$4))</f>
        <v>108136.40027849999</v>
      </c>
      <c r="M16" s="33">
        <f>IF('NO LOCALITY'!M16*(1+$O$4)&gt;'Locality and Max Pay'!$D$7,'Locality and Max Pay'!$D$7,'NO LOCALITY'!M16*(1+$O$4))</f>
        <v>122219.42483519998</v>
      </c>
      <c r="N16" s="33">
        <f>IF('NO LOCALITY'!N16*(1+$O$4)&gt;'Locality and Max Pay'!$D$7,'Locality and Max Pay'!$D$7,'NO LOCALITY'!N16*(1+$O$4))</f>
        <v>127889.42377859999</v>
      </c>
      <c r="O16" s="32">
        <f>IF('NO LOCALITY'!O16*(1+$O$4)&gt;'Locality and Max Pay'!$D$7,'Locality and Max Pay'!$D$7,'NO LOCALITY'!O16*(1+$O$4))</f>
        <v>133574.33723039998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74850.946156799997</v>
      </c>
      <c r="J17" s="33">
        <f>IF('NO LOCALITY'!J17*(1+$O$4)&gt;'Locality and Max Pay'!$D$7,'Locality and Max Pay'!$D$7,'NO LOCALITY'!J17*(1+$O$4))</f>
        <v>79726.747527899992</v>
      </c>
      <c r="K17" s="33">
        <f>IF('NO LOCALITY'!K17*(1+$O$4)&gt;'Locality and Max Pay'!$D$7,'Locality and Max Pay'!$D$7,'NO LOCALITY'!K17*(1+$O$4))</f>
        <v>85108.3993089</v>
      </c>
      <c r="L17" s="33">
        <f>IF('NO LOCALITY'!L17*(1+$O$4)&gt;'Locality and Max Pay'!$D$7,'Locality and Max Pay'!$D$7,'NO LOCALITY'!L17*(1+$O$4))</f>
        <v>91055.559533399995</v>
      </c>
      <c r="M17" s="33">
        <f>IF('NO LOCALITY'!M17*(1+$O$4)&gt;'Locality and Max Pay'!$D$7,'Locality and Max Pay'!$D$7,'NO LOCALITY'!M17*(1+$O$4))</f>
        <v>100446.72832259999</v>
      </c>
      <c r="N17" s="33">
        <f>IF('NO LOCALITY'!N17*(1+$O$4)&gt;'Locality and Max Pay'!$D$7,'Locality and Max Pay'!$D$7,'NO LOCALITY'!N17*(1+$O$4))</f>
        <v>104227.55620199999</v>
      </c>
      <c r="O17" s="32">
        <f>IF('NO LOCALITY'!O17*(1+$O$4)&gt;'Locality and Max Pay'!$D$7,'Locality and Max Pay'!$D$7,'NO LOCALITY'!O17*(1+$O$4))</f>
        <v>108020.81283839999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79726.747527899992</v>
      </c>
      <c r="K19" s="35">
        <f>IF('NO LOCALITY'!K19*(1+$O$4)&gt;'Locality and Max Pay'!$D$7,'Locality and Max Pay'!$D$7,'NO LOCALITY'!K19*(1+$O$4))</f>
        <v>85108.3993089</v>
      </c>
      <c r="L19" s="33">
        <f>IF('NO LOCALITY'!L19*(1+$O$4)&gt;'Locality and Max Pay'!$D$7,'Locality and Max Pay'!$D$7,'NO LOCALITY'!L19*(1+$O$4))</f>
        <v>91055.559533399995</v>
      </c>
      <c r="M19" s="33">
        <f>IF('NO LOCALITY'!M19*(1+$O$4)&gt;'Locality and Max Pay'!$D$7,'Locality and Max Pay'!$D$7,'NO LOCALITY'!M19*(1+$O$4))</f>
        <v>100446.72832259999</v>
      </c>
      <c r="N19" s="33">
        <f>IF('NO LOCALITY'!N19*(1+$O$4)&gt;'Locality and Max Pay'!$D$7,'Locality and Max Pay'!$D$7,'NO LOCALITY'!N19*(1+$O$4))</f>
        <v>104227.55620199999</v>
      </c>
      <c r="O19" s="32">
        <f>IF('NO LOCALITY'!O19*(1+$O$4)&gt;'Locality and Max Pay'!$D$7,'Locality and Max Pay'!$D$7,'NO LOCALITY'!O19*(1+$O$4))</f>
        <v>108020.81283839999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68313.419974799981</v>
      </c>
      <c r="K20" s="35">
        <f>IF('NO LOCALITY'!K20*(1+$O$4)&gt;'Locality and Max Pay'!$D$7,'Locality and Max Pay'!$D$7,'NO LOCALITY'!K20*(1+$O$4))</f>
        <v>71006.731616699981</v>
      </c>
      <c r="L20" s="33">
        <f>IF('NO LOCALITY'!L20*(1+$O$4)&gt;'Locality and Max Pay'!$D$7,'Locality and Max Pay'!$D$7,'NO LOCALITY'!L20*(1+$O$4))</f>
        <v>73982.176042499996</v>
      </c>
      <c r="M20" s="33">
        <f>IF('NO LOCALITY'!M20*(1+$O$4)&gt;'Locality and Max Pay'!$D$7,'Locality and Max Pay'!$D$7,'NO LOCALITY'!M20*(1+$O$4))</f>
        <v>78677.760437099991</v>
      </c>
      <c r="N20" s="33">
        <f>IF('NO LOCALITY'!N20*(1+$O$4)&gt;'Locality and Max Pay'!$D$7,'Locality and Max Pay'!$D$7,'NO LOCALITY'!N20*(1+$O$4))</f>
        <v>80563.202873999981</v>
      </c>
      <c r="O20" s="32">
        <f>IF('NO LOCALITY'!O20*(1+$O$4)&gt;'Locality and Max Pay'!$D$7,'Locality and Max Pay'!$D$7,'NO LOCALITY'!O20*(1+$O$4))</f>
        <v>82459.831192199999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56901.335297399994</v>
      </c>
      <c r="H22" s="33">
        <f>IF('NO LOCALITY'!H22*(1+$O$4)&gt;'Locality and Max Pay'!$D$7,'Locality and Max Pay'!$D$7,'NO LOCALITY'!H22*(1+$O$4))</f>
        <v>56901.335297399994</v>
      </c>
      <c r="I22" s="33">
        <f>IF('NO LOCALITY'!I22*(1+$O$4)&gt;'Locality and Max Pay'!$D$7,'Locality and Max Pay'!$D$7,'NO LOCALITY'!I22*(1+$O$4))</f>
        <v>56901.335297399994</v>
      </c>
      <c r="J22" s="33">
        <f>IF('NO LOCALITY'!J22*(1+$O$4)&gt;'Locality and Max Pay'!$D$7,'Locality and Max Pay'!$D$7,'NO LOCALITY'!J22*(1+$O$4))</f>
        <v>56901.335297399994</v>
      </c>
      <c r="K22" s="33">
        <f>IF('NO LOCALITY'!K22*(1+$O$4)&gt;'Locality and Max Pay'!$D$7,'Locality and Max Pay'!$D$7,'NO LOCALITY'!K22*(1+$O$4))</f>
        <v>56901.335297399994</v>
      </c>
      <c r="L22" s="33">
        <f>IF('NO LOCALITY'!L22*(1+$O$4)&gt;'Locality and Max Pay'!$D$7,'Locality and Max Pay'!$D$7,'NO LOCALITY'!L22*(1+$O$4))</f>
        <v>56901.335297399994</v>
      </c>
      <c r="M22" s="33">
        <f>IF('NO LOCALITY'!M22*(1+$O$4)&gt;'Locality and Max Pay'!$D$7,'Locality and Max Pay'!$D$7,'NO LOCALITY'!M22*(1+$O$4))</f>
        <v>56901.335297399994</v>
      </c>
      <c r="N22" s="33">
        <f>IF('NO LOCALITY'!N22*(1+$O$4)&gt;'Locality and Max Pay'!$D$7,'Locality and Max Pay'!$D$7,'NO LOCALITY'!N22*(1+$O$4))</f>
        <v>56901.335297399994</v>
      </c>
      <c r="O22" s="32">
        <f>IF('NO LOCALITY'!O22*(1+$O$4)&gt;'Locality and Max Pay'!$D$7,'Locality and Max Pay'!$D$7,'NO LOCALITY'!O22*(1+$O$4))</f>
        <v>56901.335297399994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v7q9DF73B3S5/+2fyWLzTPCCdLSxSAXpHPi461g0aUF5FQrV8yVn0hhoFt/YJUvN5/IIHlgEEMieI+QLAvxjjw==" saltValue="Esv6dU0k1WgbJhl/LLXsuA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33" priority="1" stopIfTrue="1" operator="greaterThan">
      <formula>165200</formula>
    </cfRule>
  </conditionalFormatting>
  <hyperlinks>
    <hyperlink ref="D26:F26" location="'LOCALITY INDEX'!A1" display="Return to Locality Index" xr:uid="{00000000-0004-0000-1C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Sheet30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31</v>
      </c>
      <c r="O4" s="40">
        <f>VLOOKUP(N4,'Locality and Max Pay'!A:B,2,FALSE)</f>
        <v>0.35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110343.9915</v>
      </c>
      <c r="H10" s="33">
        <f>IF('NO LOCALITY'!H10*(1+$O$4)&gt;'Locality and Max Pay'!$D$7,'Locality and Max Pay'!$D$7,'NO LOCALITY'!H10*(1+$O$4))</f>
        <v>125241.87195</v>
      </c>
      <c r="I10" s="33">
        <f>IF('NO LOCALITY'!I10*(1+$O$4)&gt;'Locality and Max Pay'!$D$7,'Locality and Max Pay'!$D$7,'NO LOCALITY'!I10*(1+$O$4))</f>
        <v>138396.1059</v>
      </c>
      <c r="J10" s="33">
        <f>IF('NO LOCALITY'!J10*(1+$O$4)&gt;'Locality and Max Pay'!$D$7,'Locality and Max Pay'!$D$7,'NO LOCALITY'!J10*(1+$O$4))</f>
        <v>152927.4087</v>
      </c>
      <c r="K10" s="33">
        <f>IF('NO LOCALITY'!K10*(1+$O$4)&gt;'Locality and Max Pay'!$D$7,'Locality and Max Pay'!$D$7,'NO LOCALITY'!K10*(1+$O$4))</f>
        <v>168988.1778</v>
      </c>
      <c r="L10" s="33">
        <f>IF('NO LOCALITY'!L10*(1+$O$4)&gt;'Locality and Max Pay'!$D$7,'Locality and Max Pay'!$D$7,'NO LOCALITY'!L10*(1+$O$4))</f>
        <v>186725.31884999998</v>
      </c>
      <c r="M10" s="33">
        <f>IF('NO LOCALITY'!M10*(1+$O$4)&gt;'Locality and Max Pay'!$D$7,'Locality and Max Pay'!$D$7,'NO LOCALITY'!M10*(1+$O$4))</f>
        <v>214737.61769999997</v>
      </c>
      <c r="N10" s="33">
        <f>IF('NO LOCALITY'!N10*(1+$O$4)&gt;'Locality and Max Pay'!$D$7,'Locality and Max Pay'!$D$7,'NO LOCALITY'!N10*(1+$O$4))</f>
        <v>225700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81738.578249999991</v>
      </c>
      <c r="H11" s="33">
        <f>IF('NO LOCALITY'!H11*(1+$O$4)&gt;'Locality and Max Pay'!$D$7,'Locality and Max Pay'!$D$7,'NO LOCALITY'!H11*(1+$O$4))</f>
        <v>92772.977399999989</v>
      </c>
      <c r="I11" s="33">
        <f>IF('NO LOCALITY'!I11*(1+$O$4)&gt;'Locality and Max Pay'!$D$7,'Locality and Max Pay'!$D$7,'NO LOCALITY'!I11*(1+$O$4))</f>
        <v>102518.1765</v>
      </c>
      <c r="J11" s="33">
        <f>IF('NO LOCALITY'!J11*(1+$O$4)&gt;'Locality and Max Pay'!$D$7,'Locality and Max Pay'!$D$7,'NO LOCALITY'!J11*(1+$O$4))</f>
        <v>113280.73155</v>
      </c>
      <c r="K11" s="33">
        <f>IF('NO LOCALITY'!K11*(1+$O$4)&gt;'Locality and Max Pay'!$D$7,'Locality and Max Pay'!$D$7,'NO LOCALITY'!K11*(1+$O$4))</f>
        <v>125175.97035</v>
      </c>
      <c r="L11" s="33">
        <f>IF('NO LOCALITY'!L11*(1+$O$4)&gt;'Locality and Max Pay'!$D$7,'Locality and Max Pay'!$D$7,'NO LOCALITY'!L11*(1+$O$4))</f>
        <v>138315.10185000001</v>
      </c>
      <c r="M11" s="33">
        <f>IF('NO LOCALITY'!M11*(1+$O$4)&gt;'Locality and Max Pay'!$D$7,'Locality and Max Pay'!$D$7,'NO LOCALITY'!M11*(1+$O$4))</f>
        <v>159065.86814999999</v>
      </c>
      <c r="N11" s="33">
        <f>IF('NO LOCALITY'!N11*(1+$O$4)&gt;'Locality and Max Pay'!$D$7,'Locality and Max Pay'!$D$7,'NO LOCALITY'!N11*(1+$O$4))</f>
        <v>167409.28529999999</v>
      </c>
      <c r="O11" s="32">
        <f>IF('NO LOCALITY'!O11*(1+$O$4)&gt;'Locality and Max Pay'!$D$7,'Locality and Max Pay'!$D$7,'NO LOCALITY'!O11*(1+$O$4))</f>
        <v>175785.65325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81738.578249999991</v>
      </c>
      <c r="H13" s="33">
        <f>IF('NO LOCALITY'!H13*(1+$O$4)&gt;'Locality and Max Pay'!$D$7,'Locality and Max Pay'!$D$7,'NO LOCALITY'!H13*(1+$O$4))</f>
        <v>92772.977399999989</v>
      </c>
      <c r="I13" s="33">
        <f>IF('NO LOCALITY'!I13*(1+$O$4)&gt;'Locality and Max Pay'!$D$7,'Locality and Max Pay'!$D$7,'NO LOCALITY'!I13*(1+$O$4))</f>
        <v>102518.1765</v>
      </c>
      <c r="J13" s="33">
        <f>IF('NO LOCALITY'!J13*(1+$O$4)&gt;'Locality and Max Pay'!$D$7,'Locality and Max Pay'!$D$7,'NO LOCALITY'!J13*(1+$O$4))</f>
        <v>113280.73155</v>
      </c>
      <c r="K13" s="33">
        <f>IF('NO LOCALITY'!K13*(1+$O$4)&gt;'Locality and Max Pay'!$D$7,'Locality and Max Pay'!$D$7,'NO LOCALITY'!K13*(1+$O$4))</f>
        <v>125175.97035</v>
      </c>
      <c r="L13" s="33">
        <f>IF('NO LOCALITY'!L13*(1+$O$4)&gt;'Locality and Max Pay'!$D$7,'Locality and Max Pay'!$D$7,'NO LOCALITY'!L13*(1+$O$4))</f>
        <v>138315.10185000001</v>
      </c>
      <c r="M13" s="33">
        <f>IF('NO LOCALITY'!M13*(1+$O$4)&gt;'Locality and Max Pay'!$D$7,'Locality and Max Pay'!$D$7,'NO LOCALITY'!M13*(1+$O$4))</f>
        <v>159065.86814999999</v>
      </c>
      <c r="N13" s="33">
        <f>IF('NO LOCALITY'!N13*(1+$O$4)&gt;'Locality and Max Pay'!$D$7,'Locality and Max Pay'!$D$7,'NO LOCALITY'!N13*(1+$O$4))</f>
        <v>167409.28529999999</v>
      </c>
      <c r="O13" s="32">
        <f>IF('NO LOCALITY'!O13*(1+$O$4)&gt;'Locality and Max Pay'!$D$7,'Locality and Max Pay'!$D$7,'NO LOCALITY'!O13*(1+$O$4))</f>
        <v>175785.65325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77021.122050000005</v>
      </c>
      <c r="H14" s="33">
        <f>IF('NO LOCALITY'!H14*(1+$O$4)&gt;'Locality and Max Pay'!$D$7,'Locality and Max Pay'!$D$7,'NO LOCALITY'!H14*(1+$O$4))</f>
        <v>85293.145799999998</v>
      </c>
      <c r="I14" s="33">
        <f>IF('NO LOCALITY'!I14*(1+$O$4)&gt;'Locality and Max Pay'!$D$7,'Locality and Max Pay'!$D$7,'NO LOCALITY'!I14*(1+$O$4))</f>
        <v>92602.731599999999</v>
      </c>
      <c r="J14" s="33">
        <f>IF('NO LOCALITY'!J14*(1+$O$4)&gt;'Locality and Max Pay'!$D$7,'Locality and Max Pay'!$D$7,'NO LOCALITY'!J14*(1+$O$4))</f>
        <v>100677.05055</v>
      </c>
      <c r="K14" s="33">
        <f>IF('NO LOCALITY'!K14*(1+$O$4)&gt;'Locality and Max Pay'!$D$7,'Locality and Max Pay'!$D$7,'NO LOCALITY'!K14*(1+$O$4))</f>
        <v>109597.10669999999</v>
      </c>
      <c r="L14" s="33">
        <f>IF('NO LOCALITY'!L14*(1+$O$4)&gt;'Locality and Max Pay'!$D$7,'Locality and Max Pay'!$D$7,'NO LOCALITY'!L14*(1+$O$4))</f>
        <v>119453.51475</v>
      </c>
      <c r="M14" s="33">
        <f>IF('NO LOCALITY'!M14*(1+$O$4)&gt;'Locality and Max Pay'!$D$7,'Locality and Max Pay'!$D$7,'NO LOCALITY'!M14*(1+$O$4))</f>
        <v>135010.4112</v>
      </c>
      <c r="N14" s="33">
        <f>IF('NO LOCALITY'!N14*(1+$O$4)&gt;'Locality and Max Pay'!$D$7,'Locality and Max Pay'!$D$7,'NO LOCALITY'!N14*(1+$O$4))</f>
        <v>141273.80909999998</v>
      </c>
      <c r="O14" s="32">
        <f>IF('NO LOCALITY'!O14*(1+$O$4)&gt;'Locality and Max Pay'!$D$7,'Locality and Max Pay'!$D$7,'NO LOCALITY'!O14*(1+$O$4))</f>
        <v>147553.68239999999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92602.731599999999</v>
      </c>
      <c r="J16" s="33">
        <f>IF('NO LOCALITY'!J16*(1+$O$4)&gt;'Locality and Max Pay'!$D$7,'Locality and Max Pay'!$D$7,'NO LOCALITY'!J16*(1+$O$4))</f>
        <v>100677.05055</v>
      </c>
      <c r="K16" s="33">
        <f>IF('NO LOCALITY'!K16*(1+$O$4)&gt;'Locality and Max Pay'!$D$7,'Locality and Max Pay'!$D$7,'NO LOCALITY'!K16*(1+$O$4))</f>
        <v>109597.10669999999</v>
      </c>
      <c r="L16" s="33">
        <f>IF('NO LOCALITY'!L16*(1+$O$4)&gt;'Locality and Max Pay'!$D$7,'Locality and Max Pay'!$D$7,'NO LOCALITY'!L16*(1+$O$4))</f>
        <v>119453.51475</v>
      </c>
      <c r="M16" s="33">
        <f>IF('NO LOCALITY'!M16*(1+$O$4)&gt;'Locality and Max Pay'!$D$7,'Locality and Max Pay'!$D$7,'NO LOCALITY'!M16*(1+$O$4))</f>
        <v>135010.4112</v>
      </c>
      <c r="N16" s="33">
        <f>IF('NO LOCALITY'!N16*(1+$O$4)&gt;'Locality and Max Pay'!$D$7,'Locality and Max Pay'!$D$7,'NO LOCALITY'!N16*(1+$O$4))</f>
        <v>141273.80909999998</v>
      </c>
      <c r="O16" s="32">
        <f>IF('NO LOCALITY'!O16*(1+$O$4)&gt;'Locality and Max Pay'!$D$7,'Locality and Max Pay'!$D$7,'NO LOCALITY'!O16*(1+$O$4))</f>
        <v>147553.68239999999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82684.540800000002</v>
      </c>
      <c r="J17" s="33">
        <f>IF('NO LOCALITY'!J17*(1+$O$4)&gt;'Locality and Max Pay'!$D$7,'Locality and Max Pay'!$D$7,'NO LOCALITY'!J17*(1+$O$4))</f>
        <v>88070.623649999994</v>
      </c>
      <c r="K17" s="33">
        <f>IF('NO LOCALITY'!K17*(1+$O$4)&gt;'Locality and Max Pay'!$D$7,'Locality and Max Pay'!$D$7,'NO LOCALITY'!K17*(1+$O$4))</f>
        <v>94015.497149999996</v>
      </c>
      <c r="L17" s="33">
        <f>IF('NO LOCALITY'!L17*(1+$O$4)&gt;'Locality and Max Pay'!$D$7,'Locality and Max Pay'!$D$7,'NO LOCALITY'!L17*(1+$O$4))</f>
        <v>100585.0629</v>
      </c>
      <c r="M17" s="33">
        <f>IF('NO LOCALITY'!M17*(1+$O$4)&gt;'Locality and Max Pay'!$D$7,'Locality and Max Pay'!$D$7,'NO LOCALITY'!M17*(1+$O$4))</f>
        <v>110959.07309999999</v>
      </c>
      <c r="N17" s="33">
        <f>IF('NO LOCALITY'!N17*(1+$O$4)&gt;'Locality and Max Pay'!$D$7,'Locality and Max Pay'!$D$7,'NO LOCALITY'!N17*(1+$O$4))</f>
        <v>115135.587</v>
      </c>
      <c r="O17" s="32">
        <f>IF('NO LOCALITY'!O17*(1+$O$4)&gt;'Locality and Max Pay'!$D$7,'Locality and Max Pay'!$D$7,'NO LOCALITY'!O17*(1+$O$4))</f>
        <v>119325.83039999999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88070.623649999994</v>
      </c>
      <c r="K19" s="35">
        <f>IF('NO LOCALITY'!K19*(1+$O$4)&gt;'Locality and Max Pay'!$D$7,'Locality and Max Pay'!$D$7,'NO LOCALITY'!K19*(1+$O$4))</f>
        <v>94015.497149999996</v>
      </c>
      <c r="L19" s="33">
        <f>IF('NO LOCALITY'!L19*(1+$O$4)&gt;'Locality and Max Pay'!$D$7,'Locality and Max Pay'!$D$7,'NO LOCALITY'!L19*(1+$O$4))</f>
        <v>100585.0629</v>
      </c>
      <c r="M19" s="33">
        <f>IF('NO LOCALITY'!M19*(1+$O$4)&gt;'Locality and Max Pay'!$D$7,'Locality and Max Pay'!$D$7,'NO LOCALITY'!M19*(1+$O$4))</f>
        <v>110959.07309999999</v>
      </c>
      <c r="N19" s="33">
        <f>IF('NO LOCALITY'!N19*(1+$O$4)&gt;'Locality and Max Pay'!$D$7,'Locality and Max Pay'!$D$7,'NO LOCALITY'!N19*(1+$O$4))</f>
        <v>115135.587</v>
      </c>
      <c r="O19" s="32">
        <f>IF('NO LOCALITY'!O19*(1+$O$4)&gt;'Locality and Max Pay'!$D$7,'Locality and Max Pay'!$D$7,'NO LOCALITY'!O19*(1+$O$4))</f>
        <v>119325.83039999999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75462.823799999998</v>
      </c>
      <c r="K20" s="35">
        <f>IF('NO LOCALITY'!K20*(1+$O$4)&gt;'Locality and Max Pay'!$D$7,'Locality and Max Pay'!$D$7,'NO LOCALITY'!K20*(1+$O$4))</f>
        <v>78438.006450000001</v>
      </c>
      <c r="L20" s="33">
        <f>IF('NO LOCALITY'!L20*(1+$O$4)&gt;'Locality and Max Pay'!$D$7,'Locality and Max Pay'!$D$7,'NO LOCALITY'!L20*(1+$O$4))</f>
        <v>81724.848750000005</v>
      </c>
      <c r="M20" s="33">
        <f>IF('NO LOCALITY'!M20*(1+$O$4)&gt;'Locality and Max Pay'!$D$7,'Locality and Max Pay'!$D$7,'NO LOCALITY'!M20*(1+$O$4))</f>
        <v>86911.85385</v>
      </c>
      <c r="N20" s="33">
        <f>IF('NO LOCALITY'!N20*(1+$O$4)&gt;'Locality and Max Pay'!$D$7,'Locality and Max Pay'!$D$7,'NO LOCALITY'!N20*(1+$O$4))</f>
        <v>88994.618999999992</v>
      </c>
      <c r="O20" s="32">
        <f>IF('NO LOCALITY'!O20*(1+$O$4)&gt;'Locality and Max Pay'!$D$7,'Locality and Max Pay'!$D$7,'NO LOCALITY'!O20*(1+$O$4))</f>
        <v>91089.740700000009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62856.3969</v>
      </c>
      <c r="H22" s="33">
        <f>IF('NO LOCALITY'!H22*(1+$O$4)&gt;'Locality and Max Pay'!$D$7,'Locality and Max Pay'!$D$7,'NO LOCALITY'!H22*(1+$O$4))</f>
        <v>62856.3969</v>
      </c>
      <c r="I22" s="33">
        <f>IF('NO LOCALITY'!I22*(1+$O$4)&gt;'Locality and Max Pay'!$D$7,'Locality and Max Pay'!$D$7,'NO LOCALITY'!I22*(1+$O$4))</f>
        <v>62856.3969</v>
      </c>
      <c r="J22" s="33">
        <f>IF('NO LOCALITY'!J22*(1+$O$4)&gt;'Locality and Max Pay'!$D$7,'Locality and Max Pay'!$D$7,'NO LOCALITY'!J22*(1+$O$4))</f>
        <v>62856.3969</v>
      </c>
      <c r="K22" s="33">
        <f>IF('NO LOCALITY'!K22*(1+$O$4)&gt;'Locality and Max Pay'!$D$7,'Locality and Max Pay'!$D$7,'NO LOCALITY'!K22*(1+$O$4))</f>
        <v>62856.3969</v>
      </c>
      <c r="L22" s="33">
        <f>IF('NO LOCALITY'!L22*(1+$O$4)&gt;'Locality and Max Pay'!$D$7,'Locality and Max Pay'!$D$7,'NO LOCALITY'!L22*(1+$O$4))</f>
        <v>62856.3969</v>
      </c>
      <c r="M22" s="33">
        <f>IF('NO LOCALITY'!M22*(1+$O$4)&gt;'Locality and Max Pay'!$D$7,'Locality and Max Pay'!$D$7,'NO LOCALITY'!M22*(1+$O$4))</f>
        <v>62856.3969</v>
      </c>
      <c r="N22" s="33">
        <f>IF('NO LOCALITY'!N22*(1+$O$4)&gt;'Locality and Max Pay'!$D$7,'Locality and Max Pay'!$D$7,'NO LOCALITY'!N22*(1+$O$4))</f>
        <v>62856.3969</v>
      </c>
      <c r="O22" s="32">
        <f>IF('NO LOCALITY'!O22*(1+$O$4)&gt;'Locality and Max Pay'!$D$7,'Locality and Max Pay'!$D$7,'NO LOCALITY'!O22*(1+$O$4))</f>
        <v>62856.3969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Ap9GkSr/hQG3533PzdYf2/+qC7jej7Zdq5yNOGQK+nrCyxOr7PBX2GKaSdMdZQcKN43qYDdqBlSx3rQXtUB6ug==" saltValue="x193y/s2xwd0DjFDICji7w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32" priority="1" stopIfTrue="1" operator="greaterThan">
      <formula>165200</formula>
    </cfRule>
  </conditionalFormatting>
  <hyperlinks>
    <hyperlink ref="D26:F26" location="'LOCALITY INDEX'!A1" display="Return to Locality Index" xr:uid="{00000000-0004-0000-1D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Sheet31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32</v>
      </c>
      <c r="O4" s="40">
        <f>VLOOKUP(N4,'Locality and Max Pay'!A:B,2,FALSE)</f>
        <v>0.21909999999999999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99644.711138999992</v>
      </c>
      <c r="H10" s="33">
        <f>IF('NO LOCALITY'!H10*(1+$O$4)&gt;'Locality and Max Pay'!$D$7,'Locality and Max Pay'!$D$7,'NO LOCALITY'!H10*(1+$O$4))</f>
        <v>113098.0489587</v>
      </c>
      <c r="I10" s="33">
        <f>IF('NO LOCALITY'!I10*(1+$O$4)&gt;'Locality and Max Pay'!$D$7,'Locality and Max Pay'!$D$7,'NO LOCALITY'!I10*(1+$O$4))</f>
        <v>124976.8094094</v>
      </c>
      <c r="J10" s="33">
        <f>IF('NO LOCALITY'!J10*(1+$O$4)&gt;'Locality and Max Pay'!$D$7,'Locality and Max Pay'!$D$7,'NO LOCALITY'!J10*(1+$O$4))</f>
        <v>138099.1140342</v>
      </c>
      <c r="K10" s="33">
        <f>IF('NO LOCALITY'!K10*(1+$O$4)&gt;'Locality and Max Pay'!$D$7,'Locality and Max Pay'!$D$7,'NO LOCALITY'!K10*(1+$O$4))</f>
        <v>152602.58337479999</v>
      </c>
      <c r="L10" s="33">
        <f>IF('NO LOCALITY'!L10*(1+$O$4)&gt;'Locality and Max Pay'!$D$7,'Locality and Max Pay'!$D$7,'NO LOCALITY'!L10*(1+$O$4))</f>
        <v>168619.87867409998</v>
      </c>
      <c r="M10" s="33">
        <f>IF('NO LOCALITY'!M10*(1+$O$4)&gt;'Locality and Max Pay'!$D$7,'Locality and Max Pay'!$D$7,'NO LOCALITY'!M10*(1+$O$4))</f>
        <v>193916.02202819998</v>
      </c>
      <c r="N10" s="33">
        <f>IF('NO LOCALITY'!N10*(1+$O$4)&gt;'Locality and Max Pay'!$D$7,'Locality and Max Pay'!$D$7,'NO LOCALITY'!N10*(1+$O$4))</f>
        <v>204092.50316580001</v>
      </c>
      <c r="O10" s="32">
        <f>IF('NO LOCALITY'!O10*(1+$O$4)&gt;'Locality and Max Pay'!$D$7,'Locality and Max Pay'!$D$7,'NO LOCALITY'!O10*(1+$O$4))</f>
        <v>214299.97992089999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73812.963514499992</v>
      </c>
      <c r="H11" s="33">
        <f>IF('NO LOCALITY'!H11*(1+$O$4)&gt;'Locality and Max Pay'!$D$7,'Locality and Max Pay'!$D$7,'NO LOCALITY'!H11*(1+$O$4))</f>
        <v>83777.434628399991</v>
      </c>
      <c r="I11" s="33">
        <f>IF('NO LOCALITY'!I11*(1+$O$4)&gt;'Locality and Max Pay'!$D$7,'Locality and Max Pay'!$D$7,'NO LOCALITY'!I11*(1+$O$4))</f>
        <v>92577.710349000001</v>
      </c>
      <c r="J11" s="33">
        <f>IF('NO LOCALITY'!J11*(1+$O$4)&gt;'Locality and Max Pay'!$D$7,'Locality and Max Pay'!$D$7,'NO LOCALITY'!J11*(1+$O$4))</f>
        <v>102296.6961723</v>
      </c>
      <c r="K11" s="33">
        <f>IF('NO LOCALITY'!K11*(1+$O$4)&gt;'Locality and Max Pay'!$D$7,'Locality and Max Pay'!$D$7,'NO LOCALITY'!K11*(1+$O$4))</f>
        <v>113038.5373731</v>
      </c>
      <c r="L11" s="33">
        <f>IF('NO LOCALITY'!L11*(1+$O$4)&gt;'Locality and Max Pay'!$D$7,'Locality and Max Pay'!$D$7,'NO LOCALITY'!L11*(1+$O$4))</f>
        <v>124903.65975209999</v>
      </c>
      <c r="M11" s="33">
        <f>IF('NO LOCALITY'!M11*(1+$O$4)&gt;'Locality and Max Pay'!$D$7,'Locality and Max Pay'!$D$7,'NO LOCALITY'!M11*(1+$O$4))</f>
        <v>143642.3702679</v>
      </c>
      <c r="N11" s="33">
        <f>IF('NO LOCALITY'!N11*(1+$O$4)&gt;'Locality and Max Pay'!$D$7,'Locality and Max Pay'!$D$7,'NO LOCALITY'!N11*(1+$O$4))</f>
        <v>151176.78496979998</v>
      </c>
      <c r="O11" s="32">
        <f>IF('NO LOCALITY'!O11*(1+$O$4)&gt;'Locality and Max Pay'!$D$7,'Locality and Max Pay'!$D$7,'NO LOCALITY'!O11*(1+$O$4))</f>
        <v>158740.9554645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73812.963514499992</v>
      </c>
      <c r="H13" s="33">
        <f>IF('NO LOCALITY'!H13*(1+$O$4)&gt;'Locality and Max Pay'!$D$7,'Locality and Max Pay'!$D$7,'NO LOCALITY'!H13*(1+$O$4))</f>
        <v>83777.434628399991</v>
      </c>
      <c r="I13" s="33">
        <f>IF('NO LOCALITY'!I13*(1+$O$4)&gt;'Locality and Max Pay'!$D$7,'Locality and Max Pay'!$D$7,'NO LOCALITY'!I13*(1+$O$4))</f>
        <v>92577.710349000001</v>
      </c>
      <c r="J13" s="33">
        <f>IF('NO LOCALITY'!J13*(1+$O$4)&gt;'Locality and Max Pay'!$D$7,'Locality and Max Pay'!$D$7,'NO LOCALITY'!J13*(1+$O$4))</f>
        <v>102296.6961723</v>
      </c>
      <c r="K13" s="33">
        <f>IF('NO LOCALITY'!K13*(1+$O$4)&gt;'Locality and Max Pay'!$D$7,'Locality and Max Pay'!$D$7,'NO LOCALITY'!K13*(1+$O$4))</f>
        <v>113038.5373731</v>
      </c>
      <c r="L13" s="33">
        <f>IF('NO LOCALITY'!L13*(1+$O$4)&gt;'Locality and Max Pay'!$D$7,'Locality and Max Pay'!$D$7,'NO LOCALITY'!L13*(1+$O$4))</f>
        <v>124903.65975209999</v>
      </c>
      <c r="M13" s="33">
        <f>IF('NO LOCALITY'!M13*(1+$O$4)&gt;'Locality and Max Pay'!$D$7,'Locality and Max Pay'!$D$7,'NO LOCALITY'!M13*(1+$O$4))</f>
        <v>143642.3702679</v>
      </c>
      <c r="N13" s="33">
        <f>IF('NO LOCALITY'!N13*(1+$O$4)&gt;'Locality and Max Pay'!$D$7,'Locality and Max Pay'!$D$7,'NO LOCALITY'!N13*(1+$O$4))</f>
        <v>151176.78496979998</v>
      </c>
      <c r="O13" s="32">
        <f>IF('NO LOCALITY'!O13*(1+$O$4)&gt;'Locality and Max Pay'!$D$7,'Locality and Max Pay'!$D$7,'NO LOCALITY'!O13*(1+$O$4))</f>
        <v>158740.9554645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69552.925845300007</v>
      </c>
      <c r="H14" s="33">
        <f>IF('NO LOCALITY'!H14*(1+$O$4)&gt;'Locality and Max Pay'!$D$7,'Locality and Max Pay'!$D$7,'NO LOCALITY'!H14*(1+$O$4))</f>
        <v>77022.869662799989</v>
      </c>
      <c r="I14" s="33">
        <f>IF('NO LOCALITY'!I14*(1+$O$4)&gt;'Locality and Max Pay'!$D$7,'Locality and Max Pay'!$D$7,'NO LOCALITY'!I14*(1+$O$4))</f>
        <v>83623.696365600001</v>
      </c>
      <c r="J14" s="33">
        <f>IF('NO LOCALITY'!J14*(1+$O$4)&gt;'Locality and Max Pay'!$D$7,'Locality and Max Pay'!$D$7,'NO LOCALITY'!J14*(1+$O$4))</f>
        <v>90915.105426299997</v>
      </c>
      <c r="K14" s="33">
        <f>IF('NO LOCALITY'!K14*(1+$O$4)&gt;'Locality and Max Pay'!$D$7,'Locality and Max Pay'!$D$7,'NO LOCALITY'!K14*(1+$O$4))</f>
        <v>98970.246502199996</v>
      </c>
      <c r="L14" s="33">
        <f>IF('NO LOCALITY'!L14*(1+$O$4)&gt;'Locality and Max Pay'!$D$7,'Locality and Max Pay'!$D$7,'NO LOCALITY'!L14*(1+$O$4))</f>
        <v>107870.94802349999</v>
      </c>
      <c r="M14" s="33">
        <f>IF('NO LOCALITY'!M14*(1+$O$4)&gt;'Locality and Max Pay'!$D$7,'Locality and Max Pay'!$D$7,'NO LOCALITY'!M14*(1+$O$4))</f>
        <v>121919.4016992</v>
      </c>
      <c r="N14" s="33">
        <f>IF('NO LOCALITY'!N14*(1+$O$4)&gt;'Locality and Max Pay'!$D$7,'Locality and Max Pay'!$D$7,'NO LOCALITY'!N14*(1+$O$4))</f>
        <v>127575.48198059999</v>
      </c>
      <c r="O14" s="32">
        <f>IF('NO LOCALITY'!O14*(1+$O$4)&gt;'Locality and Max Pay'!$D$7,'Locality and Max Pay'!$D$7,'NO LOCALITY'!O14*(1+$O$4))</f>
        <v>133246.44015839999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83623.696365600001</v>
      </c>
      <c r="J16" s="33">
        <f>IF('NO LOCALITY'!J16*(1+$O$4)&gt;'Locality and Max Pay'!$D$7,'Locality and Max Pay'!$D$7,'NO LOCALITY'!J16*(1+$O$4))</f>
        <v>90915.105426299997</v>
      </c>
      <c r="K16" s="33">
        <f>IF('NO LOCALITY'!K16*(1+$O$4)&gt;'Locality and Max Pay'!$D$7,'Locality and Max Pay'!$D$7,'NO LOCALITY'!K16*(1+$O$4))</f>
        <v>98970.246502199996</v>
      </c>
      <c r="L16" s="33">
        <f>IF('NO LOCALITY'!L16*(1+$O$4)&gt;'Locality and Max Pay'!$D$7,'Locality and Max Pay'!$D$7,'NO LOCALITY'!L16*(1+$O$4))</f>
        <v>107870.94802349999</v>
      </c>
      <c r="M16" s="33">
        <f>IF('NO LOCALITY'!M16*(1+$O$4)&gt;'Locality and Max Pay'!$D$7,'Locality and Max Pay'!$D$7,'NO LOCALITY'!M16*(1+$O$4))</f>
        <v>121919.4016992</v>
      </c>
      <c r="N16" s="33">
        <f>IF('NO LOCALITY'!N16*(1+$O$4)&gt;'Locality and Max Pay'!$D$7,'Locality and Max Pay'!$D$7,'NO LOCALITY'!N16*(1+$O$4))</f>
        <v>127575.48198059999</v>
      </c>
      <c r="O16" s="32">
        <f>IF('NO LOCALITY'!O16*(1+$O$4)&gt;'Locality and Max Pay'!$D$7,'Locality and Max Pay'!$D$7,'NO LOCALITY'!O16*(1+$O$4))</f>
        <v>133246.44015839999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74667.202732799997</v>
      </c>
      <c r="J17" s="33">
        <f>IF('NO LOCALITY'!J17*(1+$O$4)&gt;'Locality and Max Pay'!$D$7,'Locality and Max Pay'!$D$7,'NO LOCALITY'!J17*(1+$O$4))</f>
        <v>79531.035030900006</v>
      </c>
      <c r="K17" s="33">
        <f>IF('NO LOCALITY'!K17*(1+$O$4)&gt;'Locality and Max Pay'!$D$7,'Locality and Max Pay'!$D$7,'NO LOCALITY'!K17*(1+$O$4))</f>
        <v>84899.475981900003</v>
      </c>
      <c r="L17" s="33">
        <f>IF('NO LOCALITY'!L17*(1+$O$4)&gt;'Locality and Max Pay'!$D$7,'Locality and Max Pay'!$D$7,'NO LOCALITY'!L17*(1+$O$4))</f>
        <v>90832.037171400007</v>
      </c>
      <c r="M17" s="33">
        <f>IF('NO LOCALITY'!M17*(1+$O$4)&gt;'Locality and Max Pay'!$D$7,'Locality and Max Pay'!$D$7,'NO LOCALITY'!M17*(1+$O$4))</f>
        <v>100200.15260459999</v>
      </c>
      <c r="N17" s="33">
        <f>IF('NO LOCALITY'!N17*(1+$O$4)&gt;'Locality and Max Pay'!$D$7,'Locality and Max Pay'!$D$7,'NO LOCALITY'!N17*(1+$O$4))</f>
        <v>103971.69934200001</v>
      </c>
      <c r="O17" s="32">
        <f>IF('NO LOCALITY'!O17*(1+$O$4)&gt;'Locality and Max Pay'!$D$7,'Locality and Max Pay'!$D$7,'NO LOCALITY'!O17*(1+$O$4))</f>
        <v>107755.64432639998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79531.035030900006</v>
      </c>
      <c r="K19" s="35">
        <f>IF('NO LOCALITY'!K19*(1+$O$4)&gt;'Locality and Max Pay'!$D$7,'Locality and Max Pay'!$D$7,'NO LOCALITY'!K19*(1+$O$4))</f>
        <v>84899.475981900003</v>
      </c>
      <c r="L19" s="33">
        <f>IF('NO LOCALITY'!L19*(1+$O$4)&gt;'Locality and Max Pay'!$D$7,'Locality and Max Pay'!$D$7,'NO LOCALITY'!L19*(1+$O$4))</f>
        <v>90832.037171400007</v>
      </c>
      <c r="M19" s="33">
        <f>IF('NO LOCALITY'!M19*(1+$O$4)&gt;'Locality and Max Pay'!$D$7,'Locality and Max Pay'!$D$7,'NO LOCALITY'!M19*(1+$O$4))</f>
        <v>100200.15260459999</v>
      </c>
      <c r="N19" s="33">
        <f>IF('NO LOCALITY'!N19*(1+$O$4)&gt;'Locality and Max Pay'!$D$7,'Locality and Max Pay'!$D$7,'NO LOCALITY'!N19*(1+$O$4))</f>
        <v>103971.69934200001</v>
      </c>
      <c r="O19" s="32">
        <f>IF('NO LOCALITY'!O19*(1+$O$4)&gt;'Locality and Max Pay'!$D$7,'Locality and Max Pay'!$D$7,'NO LOCALITY'!O19*(1+$O$4))</f>
        <v>107755.64432639998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68145.724810799991</v>
      </c>
      <c r="K20" s="35">
        <f>IF('NO LOCALITY'!K20*(1+$O$4)&gt;'Locality and Max Pay'!$D$7,'Locality and Max Pay'!$D$7,'NO LOCALITY'!K20*(1+$O$4))</f>
        <v>70832.424935699994</v>
      </c>
      <c r="L20" s="33">
        <f>IF('NO LOCALITY'!L20*(1+$O$4)&gt;'Locality and Max Pay'!$D$7,'Locality and Max Pay'!$D$7,'NO LOCALITY'!L20*(1+$O$4))</f>
        <v>73800.565267500002</v>
      </c>
      <c r="M20" s="33">
        <f>IF('NO LOCALITY'!M20*(1+$O$4)&gt;'Locality and Max Pay'!$D$7,'Locality and Max Pay'!$D$7,'NO LOCALITY'!M20*(1+$O$4))</f>
        <v>78484.622984099988</v>
      </c>
      <c r="N20" s="33">
        <f>IF('NO LOCALITY'!N20*(1+$O$4)&gt;'Locality and Max Pay'!$D$7,'Locality and Max Pay'!$D$7,'NO LOCALITY'!N20*(1+$O$4))</f>
        <v>80365.437053999995</v>
      </c>
      <c r="O20" s="32">
        <f>IF('NO LOCALITY'!O20*(1+$O$4)&gt;'Locality and Max Pay'!$D$7,'Locality and Max Pay'!$D$7,'NO LOCALITY'!O20*(1+$O$4))</f>
        <v>82257.409546199997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56761.654415399993</v>
      </c>
      <c r="H22" s="33">
        <f>IF('NO LOCALITY'!H22*(1+$O$4)&gt;'Locality and Max Pay'!$D$7,'Locality and Max Pay'!$D$7,'NO LOCALITY'!H22*(1+$O$4))</f>
        <v>56761.654415399993</v>
      </c>
      <c r="I22" s="33">
        <f>IF('NO LOCALITY'!I22*(1+$O$4)&gt;'Locality and Max Pay'!$D$7,'Locality and Max Pay'!$D$7,'NO LOCALITY'!I22*(1+$O$4))</f>
        <v>56761.654415399993</v>
      </c>
      <c r="J22" s="33">
        <f>IF('NO LOCALITY'!J22*(1+$O$4)&gt;'Locality and Max Pay'!$D$7,'Locality and Max Pay'!$D$7,'NO LOCALITY'!J22*(1+$O$4))</f>
        <v>56761.654415399993</v>
      </c>
      <c r="K22" s="33">
        <f>IF('NO LOCALITY'!K22*(1+$O$4)&gt;'Locality and Max Pay'!$D$7,'Locality and Max Pay'!$D$7,'NO LOCALITY'!K22*(1+$O$4))</f>
        <v>56761.654415399993</v>
      </c>
      <c r="L22" s="33">
        <f>IF('NO LOCALITY'!L22*(1+$O$4)&gt;'Locality and Max Pay'!$D$7,'Locality and Max Pay'!$D$7,'NO LOCALITY'!L22*(1+$O$4))</f>
        <v>56761.654415399993</v>
      </c>
      <c r="M22" s="33">
        <f>IF('NO LOCALITY'!M22*(1+$O$4)&gt;'Locality and Max Pay'!$D$7,'Locality and Max Pay'!$D$7,'NO LOCALITY'!M22*(1+$O$4))</f>
        <v>56761.654415399993</v>
      </c>
      <c r="N22" s="33">
        <f>IF('NO LOCALITY'!N22*(1+$O$4)&gt;'Locality and Max Pay'!$D$7,'Locality and Max Pay'!$D$7,'NO LOCALITY'!N22*(1+$O$4))</f>
        <v>56761.654415399993</v>
      </c>
      <c r="O22" s="32">
        <f>IF('NO LOCALITY'!O22*(1+$O$4)&gt;'Locality and Max Pay'!$D$7,'Locality and Max Pay'!$D$7,'NO LOCALITY'!O22*(1+$O$4))</f>
        <v>56761.654415399993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mg8xRbAcYOLU0heX5/6+WDvQHg1bionjU/Gu93WdZ/Z1s4WtmKEkFX72GlKPr7izrg/vps1hLhI6jV0iCZYRIQ==" saltValue="mXD8YwAMdLfLSyOwYlfXPw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31" priority="1" stopIfTrue="1" operator="greaterThan">
      <formula>165200</formula>
    </cfRule>
  </conditionalFormatting>
  <hyperlinks>
    <hyperlink ref="D26:F26" location="'LOCALITY INDEX'!A1" display="Return to Locality Index" xr:uid="{00000000-0004-0000-1E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Sheet32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33</v>
      </c>
      <c r="O4" s="40">
        <f>VLOOKUP(N4,'Locality and Max Pay'!A:B,2,FALSE)</f>
        <v>0.18149999999999999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96571.426634999996</v>
      </c>
      <c r="H10" s="33">
        <f>IF('NO LOCALITY'!H10*(1+$O$4)&gt;'Locality and Max Pay'!$D$7,'Locality and Max Pay'!$D$7,'NO LOCALITY'!H10*(1+$O$4))</f>
        <v>109609.8308955</v>
      </c>
      <c r="I10" s="33">
        <f>IF('NO LOCALITY'!I10*(1+$O$4)&gt;'Locality and Max Pay'!$D$7,'Locality and Max Pay'!$D$7,'NO LOCALITY'!I10*(1+$O$4))</f>
        <v>121122.22157099999</v>
      </c>
      <c r="J10" s="33">
        <f>IF('NO LOCALITY'!J10*(1+$O$4)&gt;'Locality and Max Pay'!$D$7,'Locality and Max Pay'!$D$7,'NO LOCALITY'!J10*(1+$O$4))</f>
        <v>133839.80250299998</v>
      </c>
      <c r="K10" s="33">
        <f>IF('NO LOCALITY'!K10*(1+$O$4)&gt;'Locality and Max Pay'!$D$7,'Locality and Max Pay'!$D$7,'NO LOCALITY'!K10*(1+$O$4))</f>
        <v>147895.94968199998</v>
      </c>
      <c r="L10" s="33">
        <f>IF('NO LOCALITY'!L10*(1+$O$4)&gt;'Locality and Max Pay'!$D$7,'Locality and Max Pay'!$D$7,'NO LOCALITY'!L10*(1+$O$4))</f>
        <v>163419.23275649999</v>
      </c>
      <c r="M10" s="33">
        <f>IF('NO LOCALITY'!M10*(1+$O$4)&gt;'Locality and Max Pay'!$D$7,'Locality and Max Pay'!$D$7,'NO LOCALITY'!M10*(1+$O$4))</f>
        <v>187935.18171299997</v>
      </c>
      <c r="N10" s="33">
        <f>IF('NO LOCALITY'!N10*(1+$O$4)&gt;'Locality and Max Pay'!$D$7,'Locality and Max Pay'!$D$7,'NO LOCALITY'!N10*(1+$O$4))</f>
        <v>197797.79549699998</v>
      </c>
      <c r="O10" s="32">
        <f>IF('NO LOCALITY'!O10*(1+$O$4)&gt;'Locality and Max Pay'!$D$7,'Locality and Max Pay'!$D$7,'NO LOCALITY'!O10*(1+$O$4))</f>
        <v>207690.44891849998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71536.392742499986</v>
      </c>
      <c r="H11" s="33">
        <f>IF('NO LOCALITY'!H11*(1+$O$4)&gt;'Locality and Max Pay'!$D$7,'Locality and Max Pay'!$D$7,'NO LOCALITY'!H11*(1+$O$4))</f>
        <v>81193.535405999981</v>
      </c>
      <c r="I11" s="33">
        <f>IF('NO LOCALITY'!I11*(1+$O$4)&gt;'Locality and Max Pay'!$D$7,'Locality and Max Pay'!$D$7,'NO LOCALITY'!I11*(1+$O$4))</f>
        <v>89722.389284999997</v>
      </c>
      <c r="J11" s="33">
        <f>IF('NO LOCALITY'!J11*(1+$O$4)&gt;'Locality and Max Pay'!$D$7,'Locality and Max Pay'!$D$7,'NO LOCALITY'!J11*(1+$O$4))</f>
        <v>99141.618019499991</v>
      </c>
      <c r="K11" s="33">
        <f>IF('NO LOCALITY'!K11*(1+$O$4)&gt;'Locality and Max Pay'!$D$7,'Locality and Max Pay'!$D$7,'NO LOCALITY'!K11*(1+$O$4))</f>
        <v>109552.15479149998</v>
      </c>
      <c r="L11" s="33">
        <f>IF('NO LOCALITY'!L11*(1+$O$4)&gt;'Locality and Max Pay'!$D$7,'Locality and Max Pay'!$D$7,'NO LOCALITY'!L11*(1+$O$4))</f>
        <v>121051.32802649999</v>
      </c>
      <c r="M11" s="33">
        <f>IF('NO LOCALITY'!M11*(1+$O$4)&gt;'Locality and Max Pay'!$D$7,'Locality and Max Pay'!$D$7,'NO LOCALITY'!M11*(1+$O$4))</f>
        <v>139212.09127349997</v>
      </c>
      <c r="N11" s="33">
        <f>IF('NO LOCALITY'!N11*(1+$O$4)&gt;'Locality and Max Pay'!$D$7,'Locality and Max Pay'!$D$7,'NO LOCALITY'!N11*(1+$O$4))</f>
        <v>146514.12635699997</v>
      </c>
      <c r="O11" s="32">
        <f>IF('NO LOCALITY'!O11*(1+$O$4)&gt;'Locality and Max Pay'!$D$7,'Locality and Max Pay'!$D$7,'NO LOCALITY'!O11*(1+$O$4))</f>
        <v>153844.99949249998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71536.392742499986</v>
      </c>
      <c r="H13" s="33">
        <f>IF('NO LOCALITY'!H13*(1+$O$4)&gt;'Locality and Max Pay'!$D$7,'Locality and Max Pay'!$D$7,'NO LOCALITY'!H13*(1+$O$4))</f>
        <v>81193.535405999981</v>
      </c>
      <c r="I13" s="33">
        <f>IF('NO LOCALITY'!I13*(1+$O$4)&gt;'Locality and Max Pay'!$D$7,'Locality and Max Pay'!$D$7,'NO LOCALITY'!I13*(1+$O$4))</f>
        <v>89722.389284999997</v>
      </c>
      <c r="J13" s="33">
        <f>IF('NO LOCALITY'!J13*(1+$O$4)&gt;'Locality and Max Pay'!$D$7,'Locality and Max Pay'!$D$7,'NO LOCALITY'!J13*(1+$O$4))</f>
        <v>99141.618019499991</v>
      </c>
      <c r="K13" s="33">
        <f>IF('NO LOCALITY'!K13*(1+$O$4)&gt;'Locality and Max Pay'!$D$7,'Locality and Max Pay'!$D$7,'NO LOCALITY'!K13*(1+$O$4))</f>
        <v>109552.15479149998</v>
      </c>
      <c r="L13" s="33">
        <f>IF('NO LOCALITY'!L13*(1+$O$4)&gt;'Locality and Max Pay'!$D$7,'Locality and Max Pay'!$D$7,'NO LOCALITY'!L13*(1+$O$4))</f>
        <v>121051.32802649999</v>
      </c>
      <c r="M13" s="33">
        <f>IF('NO LOCALITY'!M13*(1+$O$4)&gt;'Locality and Max Pay'!$D$7,'Locality and Max Pay'!$D$7,'NO LOCALITY'!M13*(1+$O$4))</f>
        <v>139212.09127349997</v>
      </c>
      <c r="N13" s="33">
        <f>IF('NO LOCALITY'!N13*(1+$O$4)&gt;'Locality and Max Pay'!$D$7,'Locality and Max Pay'!$D$7,'NO LOCALITY'!N13*(1+$O$4))</f>
        <v>146514.12635699997</v>
      </c>
      <c r="O13" s="32">
        <f>IF('NO LOCALITY'!O13*(1+$O$4)&gt;'Locality and Max Pay'!$D$7,'Locality and Max Pay'!$D$7,'NO LOCALITY'!O13*(1+$O$4))</f>
        <v>153844.99949249998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67407.744964500002</v>
      </c>
      <c r="H14" s="33">
        <f>IF('NO LOCALITY'!H14*(1+$O$4)&gt;'Locality and Max Pay'!$D$7,'Locality and Max Pay'!$D$7,'NO LOCALITY'!H14*(1+$O$4))</f>
        <v>74647.297601999991</v>
      </c>
      <c r="I14" s="33">
        <f>IF('NO LOCALITY'!I14*(1+$O$4)&gt;'Locality and Max Pay'!$D$7,'Locality and Max Pay'!$D$7,'NO LOCALITY'!I14*(1+$O$4))</f>
        <v>81044.538803999996</v>
      </c>
      <c r="J14" s="33">
        <f>IF('NO LOCALITY'!J14*(1+$O$4)&gt;'Locality and Max Pay'!$D$7,'Locality and Max Pay'!$D$7,'NO LOCALITY'!J14*(1+$O$4))</f>
        <v>88111.063129499991</v>
      </c>
      <c r="K14" s="33">
        <f>IF('NO LOCALITY'!K14*(1+$O$4)&gt;'Locality and Max Pay'!$D$7,'Locality and Max Pay'!$D$7,'NO LOCALITY'!K14*(1+$O$4))</f>
        <v>95917.764122999986</v>
      </c>
      <c r="L14" s="33">
        <f>IF('NO LOCALITY'!L14*(1+$O$4)&gt;'Locality and Max Pay'!$D$7,'Locality and Max Pay'!$D$7,'NO LOCALITY'!L14*(1+$O$4))</f>
        <v>104543.94642749999</v>
      </c>
      <c r="M14" s="33">
        <f>IF('NO LOCALITY'!M14*(1+$O$4)&gt;'Locality and Max Pay'!$D$7,'Locality and Max Pay'!$D$7,'NO LOCALITY'!M14*(1+$O$4))</f>
        <v>118159.11172799999</v>
      </c>
      <c r="N14" s="33">
        <f>IF('NO LOCALITY'!N14*(1+$O$4)&gt;'Locality and Max Pay'!$D$7,'Locality and Max Pay'!$D$7,'NO LOCALITY'!N14*(1+$O$4))</f>
        <v>123640.74477899999</v>
      </c>
      <c r="O14" s="32">
        <f>IF('NO LOCALITY'!O14*(1+$O$4)&gt;'Locality and Max Pay'!$D$7,'Locality and Max Pay'!$D$7,'NO LOCALITY'!O14*(1+$O$4))</f>
        <v>129136.79685599999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81044.538803999996</v>
      </c>
      <c r="J16" s="33">
        <f>IF('NO LOCALITY'!J16*(1+$O$4)&gt;'Locality and Max Pay'!$D$7,'Locality and Max Pay'!$D$7,'NO LOCALITY'!J16*(1+$O$4))</f>
        <v>88111.063129499991</v>
      </c>
      <c r="K16" s="33">
        <f>IF('NO LOCALITY'!K16*(1+$O$4)&gt;'Locality and Max Pay'!$D$7,'Locality and Max Pay'!$D$7,'NO LOCALITY'!K16*(1+$O$4))</f>
        <v>95917.764122999986</v>
      </c>
      <c r="L16" s="33">
        <f>IF('NO LOCALITY'!L16*(1+$O$4)&gt;'Locality and Max Pay'!$D$7,'Locality and Max Pay'!$D$7,'NO LOCALITY'!L16*(1+$O$4))</f>
        <v>104543.94642749999</v>
      </c>
      <c r="M16" s="33">
        <f>IF('NO LOCALITY'!M16*(1+$O$4)&gt;'Locality and Max Pay'!$D$7,'Locality and Max Pay'!$D$7,'NO LOCALITY'!M16*(1+$O$4))</f>
        <v>118159.11172799999</v>
      </c>
      <c r="N16" s="33">
        <f>IF('NO LOCALITY'!N16*(1+$O$4)&gt;'Locality and Max Pay'!$D$7,'Locality and Max Pay'!$D$7,'NO LOCALITY'!N16*(1+$O$4))</f>
        <v>123640.74477899999</v>
      </c>
      <c r="O16" s="32">
        <f>IF('NO LOCALITY'!O16*(1+$O$4)&gt;'Locality and Max Pay'!$D$7,'Locality and Max Pay'!$D$7,'NO LOCALITY'!O16*(1+$O$4))</f>
        <v>129136.79685599999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72364.285151999997</v>
      </c>
      <c r="J17" s="33">
        <f>IF('NO LOCALITY'!J17*(1+$O$4)&gt;'Locality and Max Pay'!$D$7,'Locality and Max Pay'!$D$7,'NO LOCALITY'!J17*(1+$O$4))</f>
        <v>77078.105068499994</v>
      </c>
      <c r="K17" s="33">
        <f>IF('NO LOCALITY'!K17*(1+$O$4)&gt;'Locality and Max Pay'!$D$7,'Locality and Max Pay'!$D$7,'NO LOCALITY'!K17*(1+$O$4))</f>
        <v>82280.970283499992</v>
      </c>
      <c r="L17" s="33">
        <f>IF('NO LOCALITY'!L17*(1+$O$4)&gt;'Locality and Max Pay'!$D$7,'Locality and Max Pay'!$D$7,'NO LOCALITY'!L17*(1+$O$4))</f>
        <v>88030.556901000004</v>
      </c>
      <c r="M17" s="33">
        <f>IF('NO LOCALITY'!M17*(1+$O$4)&gt;'Locality and Max Pay'!$D$7,'Locality and Max Pay'!$D$7,'NO LOCALITY'!M17*(1+$O$4))</f>
        <v>97109.73693899998</v>
      </c>
      <c r="N17" s="33">
        <f>IF('NO LOCALITY'!N17*(1+$O$4)&gt;'Locality and Max Pay'!$D$7,'Locality and Max Pay'!$D$7,'NO LOCALITY'!N17*(1+$O$4))</f>
        <v>100764.96002999999</v>
      </c>
      <c r="O17" s="32">
        <f>IF('NO LOCALITY'!O17*(1+$O$4)&gt;'Locality and Max Pay'!$D$7,'Locality and Max Pay'!$D$7,'NO LOCALITY'!O17*(1+$O$4))</f>
        <v>104432.19897599999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77078.105068499994</v>
      </c>
      <c r="K19" s="35">
        <f>IF('NO LOCALITY'!K19*(1+$O$4)&gt;'Locality and Max Pay'!$D$7,'Locality and Max Pay'!$D$7,'NO LOCALITY'!K19*(1+$O$4))</f>
        <v>82280.970283499992</v>
      </c>
      <c r="L19" s="33">
        <f>IF('NO LOCALITY'!L19*(1+$O$4)&gt;'Locality and Max Pay'!$D$7,'Locality and Max Pay'!$D$7,'NO LOCALITY'!L19*(1+$O$4))</f>
        <v>88030.556901000004</v>
      </c>
      <c r="M19" s="33">
        <f>IF('NO LOCALITY'!M19*(1+$O$4)&gt;'Locality and Max Pay'!$D$7,'Locality and Max Pay'!$D$7,'NO LOCALITY'!M19*(1+$O$4))</f>
        <v>97109.73693899998</v>
      </c>
      <c r="N19" s="33">
        <f>IF('NO LOCALITY'!N19*(1+$O$4)&gt;'Locality and Max Pay'!$D$7,'Locality and Max Pay'!$D$7,'NO LOCALITY'!N19*(1+$O$4))</f>
        <v>100764.96002999999</v>
      </c>
      <c r="O19" s="32">
        <f>IF('NO LOCALITY'!O19*(1+$O$4)&gt;'Locality and Max Pay'!$D$7,'Locality and Max Pay'!$D$7,'NO LOCALITY'!O19*(1+$O$4))</f>
        <v>104432.19897599999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66043.94542199999</v>
      </c>
      <c r="K20" s="35">
        <f>IF('NO LOCALITY'!K20*(1+$O$4)&gt;'Locality and Max Pay'!$D$7,'Locality and Max Pay'!$D$7,'NO LOCALITY'!K20*(1+$O$4))</f>
        <v>68647.781200499987</v>
      </c>
      <c r="L20" s="33">
        <f>IF('NO LOCALITY'!L20*(1+$O$4)&gt;'Locality and Max Pay'!$D$7,'Locality and Max Pay'!$D$7,'NO LOCALITY'!L20*(1+$O$4))</f>
        <v>71524.376887499995</v>
      </c>
      <c r="M20" s="33">
        <f>IF('NO LOCALITY'!M20*(1+$O$4)&gt;'Locality and Max Pay'!$D$7,'Locality and Max Pay'!$D$7,'NO LOCALITY'!M20*(1+$O$4))</f>
        <v>76063.966906499991</v>
      </c>
      <c r="N20" s="33">
        <f>IF('NO LOCALITY'!N20*(1+$O$4)&gt;'Locality and Max Pay'!$D$7,'Locality and Max Pay'!$D$7,'NO LOCALITY'!N20*(1+$O$4))</f>
        <v>77886.772109999991</v>
      </c>
      <c r="O20" s="32">
        <f>IF('NO LOCALITY'!O20*(1+$O$4)&gt;'Locality and Max Pay'!$D$7,'Locality and Max Pay'!$D$7,'NO LOCALITY'!O20*(1+$O$4))</f>
        <v>79720.391583000004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55010.987360999992</v>
      </c>
      <c r="H22" s="33">
        <f>IF('NO LOCALITY'!H22*(1+$O$4)&gt;'Locality and Max Pay'!$D$7,'Locality and Max Pay'!$D$7,'NO LOCALITY'!H22*(1+$O$4))</f>
        <v>55010.987360999992</v>
      </c>
      <c r="I22" s="33">
        <f>IF('NO LOCALITY'!I22*(1+$O$4)&gt;'Locality and Max Pay'!$D$7,'Locality and Max Pay'!$D$7,'NO LOCALITY'!I22*(1+$O$4))</f>
        <v>55010.987360999992</v>
      </c>
      <c r="J22" s="33">
        <f>IF('NO LOCALITY'!J22*(1+$O$4)&gt;'Locality and Max Pay'!$D$7,'Locality and Max Pay'!$D$7,'NO LOCALITY'!J22*(1+$O$4))</f>
        <v>55010.987360999992</v>
      </c>
      <c r="K22" s="33">
        <f>IF('NO LOCALITY'!K22*(1+$O$4)&gt;'Locality and Max Pay'!$D$7,'Locality and Max Pay'!$D$7,'NO LOCALITY'!K22*(1+$O$4))</f>
        <v>55010.987360999992</v>
      </c>
      <c r="L22" s="33">
        <f>IF('NO LOCALITY'!L22*(1+$O$4)&gt;'Locality and Max Pay'!$D$7,'Locality and Max Pay'!$D$7,'NO LOCALITY'!L22*(1+$O$4))</f>
        <v>55010.987360999992</v>
      </c>
      <c r="M22" s="33">
        <f>IF('NO LOCALITY'!M22*(1+$O$4)&gt;'Locality and Max Pay'!$D$7,'Locality and Max Pay'!$D$7,'NO LOCALITY'!M22*(1+$O$4))</f>
        <v>55010.987360999992</v>
      </c>
      <c r="N22" s="33">
        <f>IF('NO LOCALITY'!N22*(1+$O$4)&gt;'Locality and Max Pay'!$D$7,'Locality and Max Pay'!$D$7,'NO LOCALITY'!N22*(1+$O$4))</f>
        <v>55010.987360999992</v>
      </c>
      <c r="O22" s="32">
        <f>IF('NO LOCALITY'!O22*(1+$O$4)&gt;'Locality and Max Pay'!$D$7,'Locality and Max Pay'!$D$7,'NO LOCALITY'!O22*(1+$O$4))</f>
        <v>55010.987360999992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6PHQoe5SVozJZrmS8Wdc3G5M+8ZM1nI5C8OiMEeYufA1PCA1ZYj4cqKUlyMrhdSNubMLPbmR6Auq66xgRF4D7g==" saltValue="Br78fTP4HoLF4JT4KIyPYw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30" priority="1" stopIfTrue="1" operator="greaterThan">
      <formula>165200</formula>
    </cfRule>
  </conditionalFormatting>
  <hyperlinks>
    <hyperlink ref="D26:F26" location="'LOCALITY INDEX'!A1" display="Return to Locality Index" xr:uid="{00000000-0004-0000-1F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Sheet33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108</v>
      </c>
      <c r="O4" s="40">
        <f>VLOOKUP(N4,'Locality and Max Pay'!A:B,2,FALSE)</f>
        <v>0.18970000000000001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97241.664212999996</v>
      </c>
      <c r="H10" s="33">
        <f>IF('NO LOCALITY'!H10*(1+$O$4)&gt;'Locality and Max Pay'!$D$7,'Locality and Max Pay'!$D$7,'NO LOCALITY'!H10*(1+$O$4))</f>
        <v>110370.5593029</v>
      </c>
      <c r="I10" s="33">
        <f>IF('NO LOCALITY'!I10*(1+$O$4)&gt;'Locality and Max Pay'!$D$7,'Locality and Max Pay'!$D$7,'NO LOCALITY'!I10*(1+$O$4))</f>
        <v>121962.84976979998</v>
      </c>
      <c r="J10" s="33">
        <f>IF('NO LOCALITY'!J10*(1+$O$4)&gt;'Locality and Max Pay'!$D$7,'Locality and Max Pay'!$D$7,'NO LOCALITY'!J10*(1+$O$4))</f>
        <v>134768.69491139997</v>
      </c>
      <c r="K10" s="33">
        <f>IF('NO LOCALITY'!K10*(1+$O$4)&gt;'Locality and Max Pay'!$D$7,'Locality and Max Pay'!$D$7,'NO LOCALITY'!K10*(1+$O$4))</f>
        <v>148922.39639159999</v>
      </c>
      <c r="L10" s="33">
        <f>IF('NO LOCALITY'!L10*(1+$O$4)&gt;'Locality and Max Pay'!$D$7,'Locality and Max Pay'!$D$7,'NO LOCALITY'!L10*(1+$O$4))</f>
        <v>164553.41617469996</v>
      </c>
      <c r="M10" s="33">
        <f>IF('NO LOCALITY'!M10*(1+$O$4)&gt;'Locality and Max Pay'!$D$7,'Locality and Max Pay'!$D$7,'NO LOCALITY'!M10*(1+$O$4))</f>
        <v>189239.51390939998</v>
      </c>
      <c r="N10" s="33">
        <f>IF('NO LOCALITY'!N10*(1+$O$4)&gt;'Locality and Max Pay'!$D$7,'Locality and Max Pay'!$D$7,'NO LOCALITY'!N10*(1+$O$4))</f>
        <v>199170.57748859999</v>
      </c>
      <c r="O10" s="32">
        <f>IF('NO LOCALITY'!O10*(1+$O$4)&gt;'Locality and Max Pay'!$D$7,'Locality and Max Pay'!$D$7,'NO LOCALITY'!O10*(1+$O$4))</f>
        <v>209131.88919029996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72032.878921499985</v>
      </c>
      <c r="H11" s="33">
        <f>IF('NO LOCALITY'!H11*(1+$O$4)&gt;'Locality and Max Pay'!$D$7,'Locality and Max Pay'!$D$7,'NO LOCALITY'!H11*(1+$O$4))</f>
        <v>81757.045342799989</v>
      </c>
      <c r="I11" s="33">
        <f>IF('NO LOCALITY'!I11*(1+$O$4)&gt;'Locality and Max Pay'!$D$7,'Locality and Max Pay'!$D$7,'NO LOCALITY'!I11*(1+$O$4))</f>
        <v>90345.092282999991</v>
      </c>
      <c r="J11" s="33">
        <f>IF('NO LOCALITY'!J11*(1+$O$4)&gt;'Locality and Max Pay'!$D$7,'Locality and Max Pay'!$D$7,'NO LOCALITY'!J11*(1+$O$4))</f>
        <v>99829.693574099991</v>
      </c>
      <c r="K11" s="33">
        <f>IF('NO LOCALITY'!K11*(1+$O$4)&gt;'Locality and Max Pay'!$D$7,'Locality and Max Pay'!$D$7,'NO LOCALITY'!K11*(1+$O$4))</f>
        <v>110312.48290769999</v>
      </c>
      <c r="L11" s="33">
        <f>IF('NO LOCALITY'!L11*(1+$O$4)&gt;'Locality and Max Pay'!$D$7,'Locality and Max Pay'!$D$7,'NO LOCALITY'!L11*(1+$O$4))</f>
        <v>121891.46420069999</v>
      </c>
      <c r="M11" s="33">
        <f>IF('NO LOCALITY'!M11*(1+$O$4)&gt;'Locality and Max Pay'!$D$7,'Locality and Max Pay'!$D$7,'NO LOCALITY'!M11*(1+$O$4))</f>
        <v>140178.26913929998</v>
      </c>
      <c r="N11" s="33">
        <f>IF('NO LOCALITY'!N11*(1+$O$4)&gt;'Locality and Max Pay'!$D$7,'Locality and Max Pay'!$D$7,'NO LOCALITY'!N11*(1+$O$4))</f>
        <v>147530.98275659999</v>
      </c>
      <c r="O11" s="32">
        <f>IF('NO LOCALITY'!O11*(1+$O$4)&gt;'Locality and Max Pay'!$D$7,'Locality and Max Pay'!$D$7,'NO LOCALITY'!O11*(1+$O$4))</f>
        <v>154912.73457149998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72032.878921499985</v>
      </c>
      <c r="H13" s="33">
        <f>IF('NO LOCALITY'!H13*(1+$O$4)&gt;'Locality and Max Pay'!$D$7,'Locality and Max Pay'!$D$7,'NO LOCALITY'!H13*(1+$O$4))</f>
        <v>81757.045342799989</v>
      </c>
      <c r="I13" s="33">
        <f>IF('NO LOCALITY'!I13*(1+$O$4)&gt;'Locality and Max Pay'!$D$7,'Locality and Max Pay'!$D$7,'NO LOCALITY'!I13*(1+$O$4))</f>
        <v>90345.092282999991</v>
      </c>
      <c r="J13" s="33">
        <f>IF('NO LOCALITY'!J13*(1+$O$4)&gt;'Locality and Max Pay'!$D$7,'Locality and Max Pay'!$D$7,'NO LOCALITY'!J13*(1+$O$4))</f>
        <v>99829.693574099991</v>
      </c>
      <c r="K13" s="33">
        <f>IF('NO LOCALITY'!K13*(1+$O$4)&gt;'Locality and Max Pay'!$D$7,'Locality and Max Pay'!$D$7,'NO LOCALITY'!K13*(1+$O$4))</f>
        <v>110312.48290769999</v>
      </c>
      <c r="L13" s="33">
        <f>IF('NO LOCALITY'!L13*(1+$O$4)&gt;'Locality and Max Pay'!$D$7,'Locality and Max Pay'!$D$7,'NO LOCALITY'!L13*(1+$O$4))</f>
        <v>121891.46420069999</v>
      </c>
      <c r="M13" s="33">
        <f>IF('NO LOCALITY'!M13*(1+$O$4)&gt;'Locality and Max Pay'!$D$7,'Locality and Max Pay'!$D$7,'NO LOCALITY'!M13*(1+$O$4))</f>
        <v>140178.26913929998</v>
      </c>
      <c r="N13" s="33">
        <f>IF('NO LOCALITY'!N13*(1+$O$4)&gt;'Locality and Max Pay'!$D$7,'Locality and Max Pay'!$D$7,'NO LOCALITY'!N13*(1+$O$4))</f>
        <v>147530.98275659999</v>
      </c>
      <c r="O13" s="32">
        <f>IF('NO LOCALITY'!O13*(1+$O$4)&gt;'Locality and Max Pay'!$D$7,'Locality and Max Pay'!$D$7,'NO LOCALITY'!O13*(1+$O$4))</f>
        <v>154912.73457149998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67875.576965100001</v>
      </c>
      <c r="H14" s="33">
        <f>IF('NO LOCALITY'!H14*(1+$O$4)&gt;'Locality and Max Pay'!$D$7,'Locality and Max Pay'!$D$7,'NO LOCALITY'!H14*(1+$O$4))</f>
        <v>75165.374487599984</v>
      </c>
      <c r="I14" s="33">
        <f>IF('NO LOCALITY'!I14*(1+$O$4)&gt;'Locality and Max Pay'!$D$7,'Locality and Max Pay'!$D$7,'NO LOCALITY'!I14*(1+$O$4))</f>
        <v>81607.014655199993</v>
      </c>
      <c r="J14" s="33">
        <f>IF('NO LOCALITY'!J14*(1+$O$4)&gt;'Locality and Max Pay'!$D$7,'Locality and Max Pay'!$D$7,'NO LOCALITY'!J14*(1+$O$4))</f>
        <v>88722.582992099997</v>
      </c>
      <c r="K14" s="33">
        <f>IF('NO LOCALITY'!K14*(1+$O$4)&gt;'Locality and Max Pay'!$D$7,'Locality and Max Pay'!$D$7,'NO LOCALITY'!K14*(1+$O$4))</f>
        <v>96583.465067399986</v>
      </c>
      <c r="L14" s="33">
        <f>IF('NO LOCALITY'!L14*(1+$O$4)&gt;'Locality and Max Pay'!$D$7,'Locality and Max Pay'!$D$7,'NO LOCALITY'!L14*(1+$O$4))</f>
        <v>105269.51592449998</v>
      </c>
      <c r="M14" s="33">
        <f>IF('NO LOCALITY'!M14*(1+$O$4)&gt;'Locality and Max Pay'!$D$7,'Locality and Max Pay'!$D$7,'NO LOCALITY'!M14*(1+$O$4))</f>
        <v>118979.17496639998</v>
      </c>
      <c r="N14" s="33">
        <f>IF('NO LOCALITY'!N14*(1+$O$4)&gt;'Locality and Max Pay'!$D$7,'Locality and Max Pay'!$D$7,'NO LOCALITY'!N14*(1+$O$4))</f>
        <v>124498.85236019999</v>
      </c>
      <c r="O14" s="32">
        <f>IF('NO LOCALITY'!O14*(1+$O$4)&gt;'Locality and Max Pay'!$D$7,'Locality and Max Pay'!$D$7,'NO LOCALITY'!O14*(1+$O$4))</f>
        <v>130033.04885279998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81607.014655199993</v>
      </c>
      <c r="J16" s="33">
        <f>IF('NO LOCALITY'!J16*(1+$O$4)&gt;'Locality and Max Pay'!$D$7,'Locality and Max Pay'!$D$7,'NO LOCALITY'!J16*(1+$O$4))</f>
        <v>88722.582992099997</v>
      </c>
      <c r="K16" s="33">
        <f>IF('NO LOCALITY'!K16*(1+$O$4)&gt;'Locality and Max Pay'!$D$7,'Locality and Max Pay'!$D$7,'NO LOCALITY'!K16*(1+$O$4))</f>
        <v>96583.465067399986</v>
      </c>
      <c r="L16" s="33">
        <f>IF('NO LOCALITY'!L16*(1+$O$4)&gt;'Locality and Max Pay'!$D$7,'Locality and Max Pay'!$D$7,'NO LOCALITY'!L16*(1+$O$4))</f>
        <v>105269.51592449998</v>
      </c>
      <c r="M16" s="33">
        <f>IF('NO LOCALITY'!M16*(1+$O$4)&gt;'Locality and Max Pay'!$D$7,'Locality and Max Pay'!$D$7,'NO LOCALITY'!M16*(1+$O$4))</f>
        <v>118979.17496639998</v>
      </c>
      <c r="N16" s="33">
        <f>IF('NO LOCALITY'!N16*(1+$O$4)&gt;'Locality and Max Pay'!$D$7,'Locality and Max Pay'!$D$7,'NO LOCALITY'!N16*(1+$O$4))</f>
        <v>124498.85236019999</v>
      </c>
      <c r="O16" s="32">
        <f>IF('NO LOCALITY'!O16*(1+$O$4)&gt;'Locality and Max Pay'!$D$7,'Locality and Max Pay'!$D$7,'NO LOCALITY'!O16*(1+$O$4))</f>
        <v>130033.04885279998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72866.517177599992</v>
      </c>
      <c r="J17" s="33">
        <f>IF('NO LOCALITY'!J17*(1+$O$4)&gt;'Locality and Max Pay'!$D$7,'Locality and Max Pay'!$D$7,'NO LOCALITY'!J17*(1+$O$4))</f>
        <v>77613.052560299999</v>
      </c>
      <c r="K17" s="33">
        <f>IF('NO LOCALITY'!K17*(1+$O$4)&gt;'Locality and Max Pay'!$D$7,'Locality and Max Pay'!$D$7,'NO LOCALITY'!K17*(1+$O$4))</f>
        <v>82852.027377299994</v>
      </c>
      <c r="L17" s="33">
        <f>IF('NO LOCALITY'!L17*(1+$O$4)&gt;'Locality and Max Pay'!$D$7,'Locality and Max Pay'!$D$7,'NO LOCALITY'!L17*(1+$O$4))</f>
        <v>88641.518023800003</v>
      </c>
      <c r="M17" s="33">
        <f>IF('NO LOCALITY'!M17*(1+$O$4)&gt;'Locality and Max Pay'!$D$7,'Locality and Max Pay'!$D$7,'NO LOCALITY'!M17*(1+$O$4))</f>
        <v>97783.710568199982</v>
      </c>
      <c r="N17" s="33">
        <f>IF('NO LOCALITY'!N17*(1+$O$4)&gt;'Locality and Max Pay'!$D$7,'Locality and Max Pay'!$D$7,'NO LOCALITY'!N17*(1+$O$4))</f>
        <v>101464.30211399999</v>
      </c>
      <c r="O17" s="32">
        <f>IF('NO LOCALITY'!O17*(1+$O$4)&gt;'Locality and Max Pay'!$D$7,'Locality and Max Pay'!$D$7,'NO LOCALITY'!O17*(1+$O$4))</f>
        <v>105156.99290879998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77613.052560299999</v>
      </c>
      <c r="K19" s="35">
        <f>IF('NO LOCALITY'!K19*(1+$O$4)&gt;'Locality and Max Pay'!$D$7,'Locality and Max Pay'!$D$7,'NO LOCALITY'!K19*(1+$O$4))</f>
        <v>82852.027377299994</v>
      </c>
      <c r="L19" s="33">
        <f>IF('NO LOCALITY'!L19*(1+$O$4)&gt;'Locality and Max Pay'!$D$7,'Locality and Max Pay'!$D$7,'NO LOCALITY'!L19*(1+$O$4))</f>
        <v>88641.518023800003</v>
      </c>
      <c r="M19" s="33">
        <f>IF('NO LOCALITY'!M19*(1+$O$4)&gt;'Locality and Max Pay'!$D$7,'Locality and Max Pay'!$D$7,'NO LOCALITY'!M19*(1+$O$4))</f>
        <v>97783.710568199982</v>
      </c>
      <c r="N19" s="33">
        <f>IF('NO LOCALITY'!N19*(1+$O$4)&gt;'Locality and Max Pay'!$D$7,'Locality and Max Pay'!$D$7,'NO LOCALITY'!N19*(1+$O$4))</f>
        <v>101464.30211399999</v>
      </c>
      <c r="O19" s="32">
        <f>IF('NO LOCALITY'!O19*(1+$O$4)&gt;'Locality and Max Pay'!$D$7,'Locality and Max Pay'!$D$7,'NO LOCALITY'!O19*(1+$O$4))</f>
        <v>105156.99290879998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66502.312203599984</v>
      </c>
      <c r="K20" s="35">
        <f>IF('NO LOCALITY'!K20*(1+$O$4)&gt;'Locality and Max Pay'!$D$7,'Locality and Max Pay'!$D$7,'NO LOCALITY'!K20*(1+$O$4))</f>
        <v>69124.219461899993</v>
      </c>
      <c r="L20" s="33">
        <f>IF('NO LOCALITY'!L20*(1+$O$4)&gt;'Locality and Max Pay'!$D$7,'Locality and Max Pay'!$D$7,'NO LOCALITY'!L20*(1+$O$4))</f>
        <v>72020.779672499993</v>
      </c>
      <c r="M20" s="33">
        <f>IF('NO LOCALITY'!M20*(1+$O$4)&gt;'Locality and Max Pay'!$D$7,'Locality and Max Pay'!$D$7,'NO LOCALITY'!M20*(1+$O$4))</f>
        <v>76591.87594469999</v>
      </c>
      <c r="N20" s="33">
        <f>IF('NO LOCALITY'!N20*(1+$O$4)&gt;'Locality and Max Pay'!$D$7,'Locality and Max Pay'!$D$7,'NO LOCALITY'!N20*(1+$O$4))</f>
        <v>78427.332017999986</v>
      </c>
      <c r="O20" s="32">
        <f>IF('NO LOCALITY'!O20*(1+$O$4)&gt;'Locality and Max Pay'!$D$7,'Locality and Max Pay'!$D$7,'NO LOCALITY'!O20*(1+$O$4))</f>
        <v>80273.677415400001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55392.781771799993</v>
      </c>
      <c r="H22" s="33">
        <f>IF('NO LOCALITY'!H22*(1+$O$4)&gt;'Locality and Max Pay'!$D$7,'Locality and Max Pay'!$D$7,'NO LOCALITY'!H22*(1+$O$4))</f>
        <v>55392.781771799993</v>
      </c>
      <c r="I22" s="33">
        <f>IF('NO LOCALITY'!I22*(1+$O$4)&gt;'Locality and Max Pay'!$D$7,'Locality and Max Pay'!$D$7,'NO LOCALITY'!I22*(1+$O$4))</f>
        <v>55392.781771799993</v>
      </c>
      <c r="J22" s="33">
        <f>IF('NO LOCALITY'!J22*(1+$O$4)&gt;'Locality and Max Pay'!$D$7,'Locality and Max Pay'!$D$7,'NO LOCALITY'!J22*(1+$O$4))</f>
        <v>55392.781771799993</v>
      </c>
      <c r="K22" s="33">
        <f>IF('NO LOCALITY'!K22*(1+$O$4)&gt;'Locality and Max Pay'!$D$7,'Locality and Max Pay'!$D$7,'NO LOCALITY'!K22*(1+$O$4))</f>
        <v>55392.781771799993</v>
      </c>
      <c r="L22" s="33">
        <f>IF('NO LOCALITY'!L22*(1+$O$4)&gt;'Locality and Max Pay'!$D$7,'Locality and Max Pay'!$D$7,'NO LOCALITY'!L22*(1+$O$4))</f>
        <v>55392.781771799993</v>
      </c>
      <c r="M22" s="33">
        <f>IF('NO LOCALITY'!M22*(1+$O$4)&gt;'Locality and Max Pay'!$D$7,'Locality and Max Pay'!$D$7,'NO LOCALITY'!M22*(1+$O$4))</f>
        <v>55392.781771799993</v>
      </c>
      <c r="N22" s="33">
        <f>IF('NO LOCALITY'!N22*(1+$O$4)&gt;'Locality and Max Pay'!$D$7,'Locality and Max Pay'!$D$7,'NO LOCALITY'!N22*(1+$O$4))</f>
        <v>55392.781771799993</v>
      </c>
      <c r="O22" s="32">
        <f>IF('NO LOCALITY'!O22*(1+$O$4)&gt;'Locality and Max Pay'!$D$7,'Locality and Max Pay'!$D$7,'NO LOCALITY'!O22*(1+$O$4))</f>
        <v>55392.781771799993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/C58L2ragyxDVU44aSETMZUXjDSeq86LkqYkVq9CYyhj32is9lWPlKvFLBeIylRWX4hhq4Sz2NvObPXUfO0cxA==" saltValue="+c0Y5XCybPRFfNn79tMykw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29" priority="1" stopIfTrue="1" operator="greaterThan">
      <formula>165200</formula>
    </cfRule>
  </conditionalFormatting>
  <hyperlinks>
    <hyperlink ref="D26:F26" location="'LOCALITY INDEX'!A1" display="Return to Locality Index" xr:uid="{00000000-0004-0000-20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Sheet34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109</v>
      </c>
      <c r="O4" s="40">
        <f>VLOOKUP(N4,'Locality and Max Pay'!A:B,2,FALSE)</f>
        <v>0.21590000000000001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99383.155010999995</v>
      </c>
      <c r="H10" s="33">
        <f>IF('NO LOCALITY'!H10*(1+$O$4)&gt;'Locality and Max Pay'!$D$7,'Locality and Max Pay'!$D$7,'NO LOCALITY'!H10*(1+$O$4))</f>
        <v>112801.17933629999</v>
      </c>
      <c r="I10" s="33">
        <f>IF('NO LOCALITY'!I10*(1+$O$4)&gt;'Locality and Max Pay'!$D$7,'Locality and Max Pay'!$D$7,'NO LOCALITY'!I10*(1+$O$4))</f>
        <v>124648.75938059999</v>
      </c>
      <c r="J10" s="33">
        <f>IF('NO LOCALITY'!J10*(1+$O$4)&gt;'Locality and Max Pay'!$D$7,'Locality and Max Pay'!$D$7,'NO LOCALITY'!J10*(1+$O$4))</f>
        <v>137736.61943579998</v>
      </c>
      <c r="K10" s="33">
        <f>IF('NO LOCALITY'!K10*(1+$O$4)&gt;'Locality and Max Pay'!$D$7,'Locality and Max Pay'!$D$7,'NO LOCALITY'!K10*(1+$O$4))</f>
        <v>152202.01880519997</v>
      </c>
      <c r="L10" s="33">
        <f>IF('NO LOCALITY'!L10*(1+$O$4)&gt;'Locality and Max Pay'!$D$7,'Locality and Max Pay'!$D$7,'NO LOCALITY'!L10*(1+$O$4))</f>
        <v>168177.27051089998</v>
      </c>
      <c r="M10" s="33">
        <f>IF('NO LOCALITY'!M10*(1+$O$4)&gt;'Locality and Max Pay'!$D$7,'Locality and Max Pay'!$D$7,'NO LOCALITY'!M10*(1+$O$4))</f>
        <v>193407.01434179995</v>
      </c>
      <c r="N10" s="33">
        <f>IF('NO LOCALITY'!N10*(1+$O$4)&gt;'Locality and Max Pay'!$D$7,'Locality and Max Pay'!$D$7,'NO LOCALITY'!N10*(1+$O$4))</f>
        <v>203556.7833642</v>
      </c>
      <c r="O10" s="32">
        <f>IF('NO LOCALITY'!O10*(1+$O$4)&gt;'Locality and Max Pay'!$D$7,'Locality and Max Pay'!$D$7,'NO LOCALITY'!O10*(1+$O$4))</f>
        <v>213737.46664409997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73619.212810499987</v>
      </c>
      <c r="H11" s="33">
        <f>IF('NO LOCALITY'!H11*(1+$O$4)&gt;'Locality and Max Pay'!$D$7,'Locality and Max Pay'!$D$7,'NO LOCALITY'!H11*(1+$O$4))</f>
        <v>83557.528311599977</v>
      </c>
      <c r="I11" s="33">
        <f>IF('NO LOCALITY'!I11*(1+$O$4)&gt;'Locality and Max Pay'!$D$7,'Locality and Max Pay'!$D$7,'NO LOCALITY'!I11*(1+$O$4))</f>
        <v>92334.704300999991</v>
      </c>
      <c r="J11" s="33">
        <f>IF('NO LOCALITY'!J11*(1+$O$4)&gt;'Locality and Max Pay'!$D$7,'Locality and Max Pay'!$D$7,'NO LOCALITY'!J11*(1+$O$4))</f>
        <v>102028.17888269998</v>
      </c>
      <c r="K11" s="33">
        <f>IF('NO LOCALITY'!K11*(1+$O$4)&gt;'Locality and Max Pay'!$D$7,'Locality and Max Pay'!$D$7,'NO LOCALITY'!K11*(1+$O$4))</f>
        <v>112741.82396189999</v>
      </c>
      <c r="L11" s="33">
        <f>IF('NO LOCALITY'!L11*(1+$O$4)&gt;'Locality and Max Pay'!$D$7,'Locality and Max Pay'!$D$7,'NO LOCALITY'!L11*(1+$O$4))</f>
        <v>124575.80173289998</v>
      </c>
      <c r="M11" s="33">
        <f>IF('NO LOCALITY'!M11*(1+$O$4)&gt;'Locality and Max Pay'!$D$7,'Locality and Max Pay'!$D$7,'NO LOCALITY'!M11*(1+$O$4))</f>
        <v>143265.32524709997</v>
      </c>
      <c r="N11" s="33">
        <f>IF('NO LOCALITY'!N11*(1+$O$4)&gt;'Locality and Max Pay'!$D$7,'Locality and Max Pay'!$D$7,'NO LOCALITY'!N11*(1+$O$4))</f>
        <v>150779.96296019998</v>
      </c>
      <c r="O11" s="32">
        <f>IF('NO LOCALITY'!O11*(1+$O$4)&gt;'Locality and Max Pay'!$D$7,'Locality and Max Pay'!$D$7,'NO LOCALITY'!O11*(1+$O$4))</f>
        <v>158324.27836049997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73619.212810499987</v>
      </c>
      <c r="H13" s="33">
        <f>IF('NO LOCALITY'!H13*(1+$O$4)&gt;'Locality and Max Pay'!$D$7,'Locality and Max Pay'!$D$7,'NO LOCALITY'!H13*(1+$O$4))</f>
        <v>83557.528311599977</v>
      </c>
      <c r="I13" s="33">
        <f>IF('NO LOCALITY'!I13*(1+$O$4)&gt;'Locality and Max Pay'!$D$7,'Locality and Max Pay'!$D$7,'NO LOCALITY'!I13*(1+$O$4))</f>
        <v>92334.704300999991</v>
      </c>
      <c r="J13" s="33">
        <f>IF('NO LOCALITY'!J13*(1+$O$4)&gt;'Locality and Max Pay'!$D$7,'Locality and Max Pay'!$D$7,'NO LOCALITY'!J13*(1+$O$4))</f>
        <v>102028.17888269998</v>
      </c>
      <c r="K13" s="33">
        <f>IF('NO LOCALITY'!K13*(1+$O$4)&gt;'Locality and Max Pay'!$D$7,'Locality and Max Pay'!$D$7,'NO LOCALITY'!K13*(1+$O$4))</f>
        <v>112741.82396189999</v>
      </c>
      <c r="L13" s="33">
        <f>IF('NO LOCALITY'!L13*(1+$O$4)&gt;'Locality and Max Pay'!$D$7,'Locality and Max Pay'!$D$7,'NO LOCALITY'!L13*(1+$O$4))</f>
        <v>124575.80173289998</v>
      </c>
      <c r="M13" s="33">
        <f>IF('NO LOCALITY'!M13*(1+$O$4)&gt;'Locality and Max Pay'!$D$7,'Locality and Max Pay'!$D$7,'NO LOCALITY'!M13*(1+$O$4))</f>
        <v>143265.32524709997</v>
      </c>
      <c r="N13" s="33">
        <f>IF('NO LOCALITY'!N13*(1+$O$4)&gt;'Locality and Max Pay'!$D$7,'Locality and Max Pay'!$D$7,'NO LOCALITY'!N13*(1+$O$4))</f>
        <v>150779.96296019998</v>
      </c>
      <c r="O13" s="32">
        <f>IF('NO LOCALITY'!O13*(1+$O$4)&gt;'Locality and Max Pay'!$D$7,'Locality and Max Pay'!$D$7,'NO LOCALITY'!O13*(1+$O$4))</f>
        <v>158324.27836049997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69370.357259700002</v>
      </c>
      <c r="H14" s="33">
        <f>IF('NO LOCALITY'!H14*(1+$O$4)&gt;'Locality and Max Pay'!$D$7,'Locality and Max Pay'!$D$7,'NO LOCALITY'!H14*(1+$O$4))</f>
        <v>76820.693317199984</v>
      </c>
      <c r="I14" s="33">
        <f>IF('NO LOCALITY'!I14*(1+$O$4)&gt;'Locality and Max Pay'!$D$7,'Locality and Max Pay'!$D$7,'NO LOCALITY'!I14*(1+$O$4))</f>
        <v>83404.193594399985</v>
      </c>
      <c r="J14" s="33">
        <f>IF('NO LOCALITY'!J14*(1+$O$4)&gt;'Locality and Max Pay'!$D$7,'Locality and Max Pay'!$D$7,'NO LOCALITY'!J14*(1+$O$4))</f>
        <v>90676.463528699984</v>
      </c>
      <c r="K14" s="33">
        <f>IF('NO LOCALITY'!K14*(1+$O$4)&gt;'Locality and Max Pay'!$D$7,'Locality and Max Pay'!$D$7,'NO LOCALITY'!K14*(1+$O$4))</f>
        <v>98710.460767799988</v>
      </c>
      <c r="L14" s="33">
        <f>IF('NO LOCALITY'!L14*(1+$O$4)&gt;'Locality and Max Pay'!$D$7,'Locality and Max Pay'!$D$7,'NO LOCALITY'!L14*(1+$O$4))</f>
        <v>107587.79895149999</v>
      </c>
      <c r="M14" s="33">
        <f>IF('NO LOCALITY'!M14*(1+$O$4)&gt;'Locality and Max Pay'!$D$7,'Locality and Max Pay'!$D$7,'NO LOCALITY'!M14*(1+$O$4))</f>
        <v>121599.37702079998</v>
      </c>
      <c r="N14" s="33">
        <f>IF('NO LOCALITY'!N14*(1+$O$4)&gt;'Locality and Max Pay'!$D$7,'Locality and Max Pay'!$D$7,'NO LOCALITY'!N14*(1+$O$4))</f>
        <v>127240.61072939998</v>
      </c>
      <c r="O14" s="32">
        <f>IF('NO LOCALITY'!O14*(1+$O$4)&gt;'Locality and Max Pay'!$D$7,'Locality and Max Pay'!$D$7,'NO LOCALITY'!O14*(1+$O$4))</f>
        <v>132896.68328159998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83404.193594399985</v>
      </c>
      <c r="J16" s="33">
        <f>IF('NO LOCALITY'!J16*(1+$O$4)&gt;'Locality and Max Pay'!$D$7,'Locality and Max Pay'!$D$7,'NO LOCALITY'!J16*(1+$O$4))</f>
        <v>90676.463528699984</v>
      </c>
      <c r="K16" s="33">
        <f>IF('NO LOCALITY'!K16*(1+$O$4)&gt;'Locality and Max Pay'!$D$7,'Locality and Max Pay'!$D$7,'NO LOCALITY'!K16*(1+$O$4))</f>
        <v>98710.460767799988</v>
      </c>
      <c r="L16" s="33">
        <f>IF('NO LOCALITY'!L16*(1+$O$4)&gt;'Locality and Max Pay'!$D$7,'Locality and Max Pay'!$D$7,'NO LOCALITY'!L16*(1+$O$4))</f>
        <v>107587.79895149999</v>
      </c>
      <c r="M16" s="33">
        <f>IF('NO LOCALITY'!M16*(1+$O$4)&gt;'Locality and Max Pay'!$D$7,'Locality and Max Pay'!$D$7,'NO LOCALITY'!M16*(1+$O$4))</f>
        <v>121599.37702079998</v>
      </c>
      <c r="N16" s="33">
        <f>IF('NO LOCALITY'!N16*(1+$O$4)&gt;'Locality and Max Pay'!$D$7,'Locality and Max Pay'!$D$7,'NO LOCALITY'!N16*(1+$O$4))</f>
        <v>127240.61072939998</v>
      </c>
      <c r="O16" s="32">
        <f>IF('NO LOCALITY'!O16*(1+$O$4)&gt;'Locality and Max Pay'!$D$7,'Locality and Max Pay'!$D$7,'NO LOCALITY'!O16*(1+$O$4))</f>
        <v>132896.68328159998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74471.209747200002</v>
      </c>
      <c r="J17" s="33">
        <f>IF('NO LOCALITY'!J17*(1+$O$4)&gt;'Locality and Max Pay'!$D$7,'Locality and Max Pay'!$D$7,'NO LOCALITY'!J17*(1+$O$4))</f>
        <v>79322.275034099992</v>
      </c>
      <c r="K17" s="33">
        <f>IF('NO LOCALITY'!K17*(1+$O$4)&gt;'Locality and Max Pay'!$D$7,'Locality and Max Pay'!$D$7,'NO LOCALITY'!K17*(1+$O$4))</f>
        <v>84676.624433099991</v>
      </c>
      <c r="L17" s="33">
        <f>IF('NO LOCALITY'!L17*(1+$O$4)&gt;'Locality and Max Pay'!$D$7,'Locality and Max Pay'!$D$7,'NO LOCALITY'!L17*(1+$O$4))</f>
        <v>90593.613318599993</v>
      </c>
      <c r="M17" s="33">
        <f>IF('NO LOCALITY'!M17*(1+$O$4)&gt;'Locality and Max Pay'!$D$7,'Locality and Max Pay'!$D$7,'NO LOCALITY'!M17*(1+$O$4))</f>
        <v>99937.138505399984</v>
      </c>
      <c r="N17" s="33">
        <f>IF('NO LOCALITY'!N17*(1+$O$4)&gt;'Locality and Max Pay'!$D$7,'Locality and Max Pay'!$D$7,'NO LOCALITY'!N17*(1+$O$4))</f>
        <v>103698.78535799999</v>
      </c>
      <c r="O17" s="32">
        <f>IF('NO LOCALITY'!O17*(1+$O$4)&gt;'Locality and Max Pay'!$D$7,'Locality and Max Pay'!$D$7,'NO LOCALITY'!O17*(1+$O$4))</f>
        <v>107472.79791359998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79322.275034099992</v>
      </c>
      <c r="K19" s="35">
        <f>IF('NO LOCALITY'!K19*(1+$O$4)&gt;'Locality and Max Pay'!$D$7,'Locality and Max Pay'!$D$7,'NO LOCALITY'!K19*(1+$O$4))</f>
        <v>84676.624433099991</v>
      </c>
      <c r="L19" s="33">
        <f>IF('NO LOCALITY'!L19*(1+$O$4)&gt;'Locality and Max Pay'!$D$7,'Locality and Max Pay'!$D$7,'NO LOCALITY'!L19*(1+$O$4))</f>
        <v>90593.613318599993</v>
      </c>
      <c r="M19" s="33">
        <f>IF('NO LOCALITY'!M19*(1+$O$4)&gt;'Locality and Max Pay'!$D$7,'Locality and Max Pay'!$D$7,'NO LOCALITY'!M19*(1+$O$4))</f>
        <v>99937.138505399984</v>
      </c>
      <c r="N19" s="33">
        <f>IF('NO LOCALITY'!N19*(1+$O$4)&gt;'Locality and Max Pay'!$D$7,'Locality and Max Pay'!$D$7,'NO LOCALITY'!N19*(1+$O$4))</f>
        <v>103698.78535799999</v>
      </c>
      <c r="O19" s="32">
        <f>IF('NO LOCALITY'!O19*(1+$O$4)&gt;'Locality and Max Pay'!$D$7,'Locality and Max Pay'!$D$7,'NO LOCALITY'!O19*(1+$O$4))</f>
        <v>107472.79791359998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67966.84996919999</v>
      </c>
      <c r="K20" s="35">
        <f>IF('NO LOCALITY'!K20*(1+$O$4)&gt;'Locality and Max Pay'!$D$7,'Locality and Max Pay'!$D$7,'NO LOCALITY'!K20*(1+$O$4))</f>
        <v>70646.497809299995</v>
      </c>
      <c r="L20" s="33">
        <f>IF('NO LOCALITY'!L20*(1+$O$4)&gt;'Locality and Max Pay'!$D$7,'Locality and Max Pay'!$D$7,'NO LOCALITY'!L20*(1+$O$4))</f>
        <v>73606.847107499998</v>
      </c>
      <c r="M20" s="33">
        <f>IF('NO LOCALITY'!M20*(1+$O$4)&gt;'Locality and Max Pay'!$D$7,'Locality and Max Pay'!$D$7,'NO LOCALITY'!M20*(1+$O$4))</f>
        <v>78278.609700899993</v>
      </c>
      <c r="N20" s="33">
        <f>IF('NO LOCALITY'!N20*(1+$O$4)&gt;'Locality and Max Pay'!$D$7,'Locality and Max Pay'!$D$7,'NO LOCALITY'!N20*(1+$O$4))</f>
        <v>80154.486845999985</v>
      </c>
      <c r="O20" s="32">
        <f>IF('NO LOCALITY'!O20*(1+$O$4)&gt;'Locality and Max Pay'!$D$7,'Locality and Max Pay'!$D$7,'NO LOCALITY'!O20*(1+$O$4))</f>
        <v>82041.493123799999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56612.66147459999</v>
      </c>
      <c r="H22" s="33">
        <f>IF('NO LOCALITY'!H22*(1+$O$4)&gt;'Locality and Max Pay'!$D$7,'Locality and Max Pay'!$D$7,'NO LOCALITY'!H22*(1+$O$4))</f>
        <v>56612.66147459999</v>
      </c>
      <c r="I22" s="33">
        <f>IF('NO LOCALITY'!I22*(1+$O$4)&gt;'Locality and Max Pay'!$D$7,'Locality and Max Pay'!$D$7,'NO LOCALITY'!I22*(1+$O$4))</f>
        <v>56612.66147459999</v>
      </c>
      <c r="J22" s="33">
        <f>IF('NO LOCALITY'!J22*(1+$O$4)&gt;'Locality and Max Pay'!$D$7,'Locality and Max Pay'!$D$7,'NO LOCALITY'!J22*(1+$O$4))</f>
        <v>56612.66147459999</v>
      </c>
      <c r="K22" s="33">
        <f>IF('NO LOCALITY'!K22*(1+$O$4)&gt;'Locality and Max Pay'!$D$7,'Locality and Max Pay'!$D$7,'NO LOCALITY'!K22*(1+$O$4))</f>
        <v>56612.66147459999</v>
      </c>
      <c r="L22" s="33">
        <f>IF('NO LOCALITY'!L22*(1+$O$4)&gt;'Locality and Max Pay'!$D$7,'Locality and Max Pay'!$D$7,'NO LOCALITY'!L22*(1+$O$4))</f>
        <v>56612.66147459999</v>
      </c>
      <c r="M22" s="33">
        <f>IF('NO LOCALITY'!M22*(1+$O$4)&gt;'Locality and Max Pay'!$D$7,'Locality and Max Pay'!$D$7,'NO LOCALITY'!M22*(1+$O$4))</f>
        <v>56612.66147459999</v>
      </c>
      <c r="N22" s="33">
        <f>IF('NO LOCALITY'!N22*(1+$O$4)&gt;'Locality and Max Pay'!$D$7,'Locality and Max Pay'!$D$7,'NO LOCALITY'!N22*(1+$O$4))</f>
        <v>56612.66147459999</v>
      </c>
      <c r="O22" s="32">
        <f>IF('NO LOCALITY'!O22*(1+$O$4)&gt;'Locality and Max Pay'!$D$7,'Locality and Max Pay'!$D$7,'NO LOCALITY'!O22*(1+$O$4))</f>
        <v>56612.66147459999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UH27fLvGQKuO0WMilIXINRFlUXzHssLKgTAb1bsOdJ1Y95qBxb98IDtLzR2ixE5upPgZkFvaKfvKnsDX1/670g==" saltValue="9Yiuh6ya9viBJxW8Y0Z37A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28" priority="1" stopIfTrue="1" operator="greaterThan">
      <formula>165200</formula>
    </cfRule>
  </conditionalFormatting>
  <hyperlinks>
    <hyperlink ref="D26:F26" location="'LOCALITY INDEX'!A1" display="Return to Locality Index" xr:uid="{00000000-0004-0000-21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Sheet35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110</v>
      </c>
      <c r="O4" s="40">
        <f>VLOOKUP(N4,'Locality and Max Pay'!A:B,2,FALSE)</f>
        <v>0.19570000000000001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97732.081952999986</v>
      </c>
      <c r="H10" s="33">
        <f>IF('NO LOCALITY'!H10*(1+$O$4)&gt;'Locality and Max Pay'!$D$7,'Locality and Max Pay'!$D$7,'NO LOCALITY'!H10*(1+$O$4))</f>
        <v>110927.1898449</v>
      </c>
      <c r="I10" s="33">
        <f>IF('NO LOCALITY'!I10*(1+$O$4)&gt;'Locality and Max Pay'!$D$7,'Locality and Max Pay'!$D$7,'NO LOCALITY'!I10*(1+$O$4))</f>
        <v>122577.94357379999</v>
      </c>
      <c r="J10" s="33">
        <f>IF('NO LOCALITY'!J10*(1+$O$4)&gt;'Locality and Max Pay'!$D$7,'Locality and Max Pay'!$D$7,'NO LOCALITY'!J10*(1+$O$4))</f>
        <v>135448.37228339998</v>
      </c>
      <c r="K10" s="33">
        <f>IF('NO LOCALITY'!K10*(1+$O$4)&gt;'Locality and Max Pay'!$D$7,'Locality and Max Pay'!$D$7,'NO LOCALITY'!K10*(1+$O$4))</f>
        <v>149673.45495959997</v>
      </c>
      <c r="L10" s="33">
        <f>IF('NO LOCALITY'!L10*(1+$O$4)&gt;'Locality and Max Pay'!$D$7,'Locality and Max Pay'!$D$7,'NO LOCALITY'!L10*(1+$O$4))</f>
        <v>165383.30648069998</v>
      </c>
      <c r="M10" s="33">
        <f>IF('NO LOCALITY'!M10*(1+$O$4)&gt;'Locality and Max Pay'!$D$7,'Locality and Max Pay'!$D$7,'NO LOCALITY'!M10*(1+$O$4))</f>
        <v>190193.90332139996</v>
      </c>
      <c r="N10" s="33">
        <f>IF('NO LOCALITY'!N10*(1+$O$4)&gt;'Locality and Max Pay'!$D$7,'Locality and Max Pay'!$D$7,'NO LOCALITY'!N10*(1+$O$4))</f>
        <v>200175.05211659998</v>
      </c>
      <c r="O10" s="32">
        <f>IF('NO LOCALITY'!O10*(1+$O$4)&gt;'Locality and Max Pay'!$D$7,'Locality and Max Pay'!$D$7,'NO LOCALITY'!O10*(1+$O$4))</f>
        <v>210186.60158429996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72396.161491499995</v>
      </c>
      <c r="H11" s="33">
        <f>IF('NO LOCALITY'!H11*(1+$O$4)&gt;'Locality and Max Pay'!$D$7,'Locality and Max Pay'!$D$7,'NO LOCALITY'!H11*(1+$O$4))</f>
        <v>82169.369686799982</v>
      </c>
      <c r="I11" s="33">
        <f>IF('NO LOCALITY'!I11*(1+$O$4)&gt;'Locality and Max Pay'!$D$7,'Locality and Max Pay'!$D$7,'NO LOCALITY'!I11*(1+$O$4))</f>
        <v>90800.728623000003</v>
      </c>
      <c r="J11" s="33">
        <f>IF('NO LOCALITY'!J11*(1+$O$4)&gt;'Locality and Max Pay'!$D$7,'Locality and Max Pay'!$D$7,'NO LOCALITY'!J11*(1+$O$4))</f>
        <v>100333.16349209999</v>
      </c>
      <c r="K11" s="33">
        <f>IF('NO LOCALITY'!K11*(1+$O$4)&gt;'Locality and Max Pay'!$D$7,'Locality and Max Pay'!$D$7,'NO LOCALITY'!K11*(1+$O$4))</f>
        <v>110868.82055369999</v>
      </c>
      <c r="L11" s="33">
        <f>IF('NO LOCALITY'!L11*(1+$O$4)&gt;'Locality and Max Pay'!$D$7,'Locality and Max Pay'!$D$7,'NO LOCALITY'!L11*(1+$O$4))</f>
        <v>122506.19798669999</v>
      </c>
      <c r="M11" s="33">
        <f>IF('NO LOCALITY'!M11*(1+$O$4)&gt;'Locality and Max Pay'!$D$7,'Locality and Max Pay'!$D$7,'NO LOCALITY'!M11*(1+$O$4))</f>
        <v>140885.2285533</v>
      </c>
      <c r="N11" s="33">
        <f>IF('NO LOCALITY'!N11*(1+$O$4)&gt;'Locality and Max Pay'!$D$7,'Locality and Max Pay'!$D$7,'NO LOCALITY'!N11*(1+$O$4))</f>
        <v>148275.02402459999</v>
      </c>
      <c r="O11" s="32">
        <f>IF('NO LOCALITY'!O11*(1+$O$4)&gt;'Locality and Max Pay'!$D$7,'Locality and Max Pay'!$D$7,'NO LOCALITY'!O11*(1+$O$4))</f>
        <v>155694.00414149999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72396.161491499995</v>
      </c>
      <c r="H13" s="33">
        <f>IF('NO LOCALITY'!H13*(1+$O$4)&gt;'Locality and Max Pay'!$D$7,'Locality and Max Pay'!$D$7,'NO LOCALITY'!H13*(1+$O$4))</f>
        <v>82169.369686799982</v>
      </c>
      <c r="I13" s="33">
        <f>IF('NO LOCALITY'!I13*(1+$O$4)&gt;'Locality and Max Pay'!$D$7,'Locality and Max Pay'!$D$7,'NO LOCALITY'!I13*(1+$O$4))</f>
        <v>90800.728623000003</v>
      </c>
      <c r="J13" s="33">
        <f>IF('NO LOCALITY'!J13*(1+$O$4)&gt;'Locality and Max Pay'!$D$7,'Locality and Max Pay'!$D$7,'NO LOCALITY'!J13*(1+$O$4))</f>
        <v>100333.16349209999</v>
      </c>
      <c r="K13" s="33">
        <f>IF('NO LOCALITY'!K13*(1+$O$4)&gt;'Locality and Max Pay'!$D$7,'Locality and Max Pay'!$D$7,'NO LOCALITY'!K13*(1+$O$4))</f>
        <v>110868.82055369999</v>
      </c>
      <c r="L13" s="33">
        <f>IF('NO LOCALITY'!L13*(1+$O$4)&gt;'Locality and Max Pay'!$D$7,'Locality and Max Pay'!$D$7,'NO LOCALITY'!L13*(1+$O$4))</f>
        <v>122506.19798669999</v>
      </c>
      <c r="M13" s="33">
        <f>IF('NO LOCALITY'!M13*(1+$O$4)&gt;'Locality and Max Pay'!$D$7,'Locality and Max Pay'!$D$7,'NO LOCALITY'!M13*(1+$O$4))</f>
        <v>140885.2285533</v>
      </c>
      <c r="N13" s="33">
        <f>IF('NO LOCALITY'!N13*(1+$O$4)&gt;'Locality and Max Pay'!$D$7,'Locality and Max Pay'!$D$7,'NO LOCALITY'!N13*(1+$O$4))</f>
        <v>148275.02402459999</v>
      </c>
      <c r="O13" s="32">
        <f>IF('NO LOCALITY'!O13*(1+$O$4)&gt;'Locality and Max Pay'!$D$7,'Locality and Max Pay'!$D$7,'NO LOCALITY'!O13*(1+$O$4))</f>
        <v>155694.00414149999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68217.893063099997</v>
      </c>
      <c r="H14" s="33">
        <f>IF('NO LOCALITY'!H14*(1+$O$4)&gt;'Locality and Max Pay'!$D$7,'Locality and Max Pay'!$D$7,'NO LOCALITY'!H14*(1+$O$4))</f>
        <v>75544.455135599987</v>
      </c>
      <c r="I14" s="33">
        <f>IF('NO LOCALITY'!I14*(1+$O$4)&gt;'Locality and Max Pay'!$D$7,'Locality and Max Pay'!$D$7,'NO LOCALITY'!I14*(1+$O$4))</f>
        <v>82018.582351199992</v>
      </c>
      <c r="J14" s="33">
        <f>IF('NO LOCALITY'!J14*(1+$O$4)&gt;'Locality and Max Pay'!$D$7,'Locality and Max Pay'!$D$7,'NO LOCALITY'!J14*(1+$O$4))</f>
        <v>89170.036550099991</v>
      </c>
      <c r="K14" s="33">
        <f>IF('NO LOCALITY'!K14*(1+$O$4)&gt;'Locality and Max Pay'!$D$7,'Locality and Max Pay'!$D$7,'NO LOCALITY'!K14*(1+$O$4))</f>
        <v>97070.563319399982</v>
      </c>
      <c r="L14" s="33">
        <f>IF('NO LOCALITY'!L14*(1+$O$4)&gt;'Locality and Max Pay'!$D$7,'Locality and Max Pay'!$D$7,'NO LOCALITY'!L14*(1+$O$4))</f>
        <v>105800.42043449999</v>
      </c>
      <c r="M14" s="33">
        <f>IF('NO LOCALITY'!M14*(1+$O$4)&gt;'Locality and Max Pay'!$D$7,'Locality and Max Pay'!$D$7,'NO LOCALITY'!M14*(1+$O$4))</f>
        <v>119579.22123839999</v>
      </c>
      <c r="N14" s="33">
        <f>IF('NO LOCALITY'!N14*(1+$O$4)&gt;'Locality and Max Pay'!$D$7,'Locality and Max Pay'!$D$7,'NO LOCALITY'!N14*(1+$O$4))</f>
        <v>125126.73595619999</v>
      </c>
      <c r="O14" s="32">
        <f>IF('NO LOCALITY'!O14*(1+$O$4)&gt;'Locality and Max Pay'!$D$7,'Locality and Max Pay'!$D$7,'NO LOCALITY'!O14*(1+$O$4))</f>
        <v>130688.84299679998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82018.582351199992</v>
      </c>
      <c r="J16" s="33">
        <f>IF('NO LOCALITY'!J16*(1+$O$4)&gt;'Locality and Max Pay'!$D$7,'Locality and Max Pay'!$D$7,'NO LOCALITY'!J16*(1+$O$4))</f>
        <v>89170.036550099991</v>
      </c>
      <c r="K16" s="33">
        <f>IF('NO LOCALITY'!K16*(1+$O$4)&gt;'Locality and Max Pay'!$D$7,'Locality and Max Pay'!$D$7,'NO LOCALITY'!K16*(1+$O$4))</f>
        <v>97070.563319399982</v>
      </c>
      <c r="L16" s="33">
        <f>IF('NO LOCALITY'!L16*(1+$O$4)&gt;'Locality and Max Pay'!$D$7,'Locality and Max Pay'!$D$7,'NO LOCALITY'!L16*(1+$O$4))</f>
        <v>105800.42043449999</v>
      </c>
      <c r="M16" s="33">
        <f>IF('NO LOCALITY'!M16*(1+$O$4)&gt;'Locality and Max Pay'!$D$7,'Locality and Max Pay'!$D$7,'NO LOCALITY'!M16*(1+$O$4))</f>
        <v>119579.22123839999</v>
      </c>
      <c r="N16" s="33">
        <f>IF('NO LOCALITY'!N16*(1+$O$4)&gt;'Locality and Max Pay'!$D$7,'Locality and Max Pay'!$D$7,'NO LOCALITY'!N16*(1+$O$4))</f>
        <v>125126.73595619999</v>
      </c>
      <c r="O16" s="32">
        <f>IF('NO LOCALITY'!O16*(1+$O$4)&gt;'Locality and Max Pay'!$D$7,'Locality and Max Pay'!$D$7,'NO LOCALITY'!O16*(1+$O$4))</f>
        <v>130688.84299679998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73234.004025599992</v>
      </c>
      <c r="J17" s="33">
        <f>IF('NO LOCALITY'!J17*(1+$O$4)&gt;'Locality and Max Pay'!$D$7,'Locality and Max Pay'!$D$7,'NO LOCALITY'!J17*(1+$O$4))</f>
        <v>78004.4775543</v>
      </c>
      <c r="K17" s="33">
        <f>IF('NO LOCALITY'!K17*(1+$O$4)&gt;'Locality and Max Pay'!$D$7,'Locality and Max Pay'!$D$7,'NO LOCALITY'!K17*(1+$O$4))</f>
        <v>83269.874031300002</v>
      </c>
      <c r="L17" s="33">
        <f>IF('NO LOCALITY'!L17*(1+$O$4)&gt;'Locality and Max Pay'!$D$7,'Locality and Max Pay'!$D$7,'NO LOCALITY'!L17*(1+$O$4))</f>
        <v>89088.562747799995</v>
      </c>
      <c r="M17" s="33">
        <f>IF('NO LOCALITY'!M17*(1+$O$4)&gt;'Locality and Max Pay'!$D$7,'Locality and Max Pay'!$D$7,'NO LOCALITY'!M17*(1+$O$4))</f>
        <v>98276.862004199982</v>
      </c>
      <c r="N17" s="33">
        <f>IF('NO LOCALITY'!N17*(1+$O$4)&gt;'Locality and Max Pay'!$D$7,'Locality and Max Pay'!$D$7,'NO LOCALITY'!N17*(1+$O$4))</f>
        <v>101976.01583399999</v>
      </c>
      <c r="O17" s="32">
        <f>IF('NO LOCALITY'!O17*(1+$O$4)&gt;'Locality and Max Pay'!$D$7,'Locality and Max Pay'!$D$7,'NO LOCALITY'!O17*(1+$O$4))</f>
        <v>105687.32993279998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78004.4775543</v>
      </c>
      <c r="K19" s="35">
        <f>IF('NO LOCALITY'!K19*(1+$O$4)&gt;'Locality and Max Pay'!$D$7,'Locality and Max Pay'!$D$7,'NO LOCALITY'!K19*(1+$O$4))</f>
        <v>83269.874031300002</v>
      </c>
      <c r="L19" s="33">
        <f>IF('NO LOCALITY'!L19*(1+$O$4)&gt;'Locality and Max Pay'!$D$7,'Locality and Max Pay'!$D$7,'NO LOCALITY'!L19*(1+$O$4))</f>
        <v>89088.562747799995</v>
      </c>
      <c r="M19" s="33">
        <f>IF('NO LOCALITY'!M19*(1+$O$4)&gt;'Locality and Max Pay'!$D$7,'Locality and Max Pay'!$D$7,'NO LOCALITY'!M19*(1+$O$4))</f>
        <v>98276.862004199982</v>
      </c>
      <c r="N19" s="33">
        <f>IF('NO LOCALITY'!N19*(1+$O$4)&gt;'Locality and Max Pay'!$D$7,'Locality and Max Pay'!$D$7,'NO LOCALITY'!N19*(1+$O$4))</f>
        <v>101976.01583399999</v>
      </c>
      <c r="O19" s="32">
        <f>IF('NO LOCALITY'!O19*(1+$O$4)&gt;'Locality and Max Pay'!$D$7,'Locality and Max Pay'!$D$7,'NO LOCALITY'!O19*(1+$O$4))</f>
        <v>105687.32993279998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66837.702531599993</v>
      </c>
      <c r="K20" s="35">
        <f>IF('NO LOCALITY'!K20*(1+$O$4)&gt;'Locality and Max Pay'!$D$7,'Locality and Max Pay'!$D$7,'NO LOCALITY'!K20*(1+$O$4))</f>
        <v>69472.832823899982</v>
      </c>
      <c r="L20" s="33">
        <f>IF('NO LOCALITY'!L20*(1+$O$4)&gt;'Locality and Max Pay'!$D$7,'Locality and Max Pay'!$D$7,'NO LOCALITY'!L20*(1+$O$4))</f>
        <v>72384.001222499995</v>
      </c>
      <c r="M20" s="33">
        <f>IF('NO LOCALITY'!M20*(1+$O$4)&gt;'Locality and Max Pay'!$D$7,'Locality and Max Pay'!$D$7,'NO LOCALITY'!M20*(1+$O$4))</f>
        <v>76978.150850699982</v>
      </c>
      <c r="N20" s="33">
        <f>IF('NO LOCALITY'!N20*(1+$O$4)&gt;'Locality and Max Pay'!$D$7,'Locality and Max Pay'!$D$7,'NO LOCALITY'!N20*(1+$O$4))</f>
        <v>78822.863657999987</v>
      </c>
      <c r="O20" s="32">
        <f>IF('NO LOCALITY'!O20*(1+$O$4)&gt;'Locality and Max Pay'!$D$7,'Locality and Max Pay'!$D$7,'NO LOCALITY'!O20*(1+$O$4))</f>
        <v>80678.520707399992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55672.143535799994</v>
      </c>
      <c r="H22" s="33">
        <f>IF('NO LOCALITY'!H22*(1+$O$4)&gt;'Locality and Max Pay'!$D$7,'Locality and Max Pay'!$D$7,'NO LOCALITY'!H22*(1+$O$4))</f>
        <v>55672.143535799994</v>
      </c>
      <c r="I22" s="33">
        <f>IF('NO LOCALITY'!I22*(1+$O$4)&gt;'Locality and Max Pay'!$D$7,'Locality and Max Pay'!$D$7,'NO LOCALITY'!I22*(1+$O$4))</f>
        <v>55672.143535799994</v>
      </c>
      <c r="J22" s="33">
        <f>IF('NO LOCALITY'!J22*(1+$O$4)&gt;'Locality and Max Pay'!$D$7,'Locality and Max Pay'!$D$7,'NO LOCALITY'!J22*(1+$O$4))</f>
        <v>55672.143535799994</v>
      </c>
      <c r="K22" s="33">
        <f>IF('NO LOCALITY'!K22*(1+$O$4)&gt;'Locality and Max Pay'!$D$7,'Locality and Max Pay'!$D$7,'NO LOCALITY'!K22*(1+$O$4))</f>
        <v>55672.143535799994</v>
      </c>
      <c r="L22" s="33">
        <f>IF('NO LOCALITY'!L22*(1+$O$4)&gt;'Locality and Max Pay'!$D$7,'Locality and Max Pay'!$D$7,'NO LOCALITY'!L22*(1+$O$4))</f>
        <v>55672.143535799994</v>
      </c>
      <c r="M22" s="33">
        <f>IF('NO LOCALITY'!M22*(1+$O$4)&gt;'Locality and Max Pay'!$D$7,'Locality and Max Pay'!$D$7,'NO LOCALITY'!M22*(1+$O$4))</f>
        <v>55672.143535799994</v>
      </c>
      <c r="N22" s="33">
        <f>IF('NO LOCALITY'!N22*(1+$O$4)&gt;'Locality and Max Pay'!$D$7,'Locality and Max Pay'!$D$7,'NO LOCALITY'!N22*(1+$O$4))</f>
        <v>55672.143535799994</v>
      </c>
      <c r="O22" s="32">
        <f>IF('NO LOCALITY'!O22*(1+$O$4)&gt;'Locality and Max Pay'!$D$7,'Locality and Max Pay'!$D$7,'NO LOCALITY'!O22*(1+$O$4))</f>
        <v>55672.143535799994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rFox5CaniD1IsSFStOENQHWi1CuakVkThEwTloN2vzMWbc11U6s+eHP0IlbSu4/jB1Hn7OzOLemYBAyDhpbt1A==" saltValue="5KeaNfrnJP1r2m0LBbe1Hw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27" priority="1" stopIfTrue="1" operator="greaterThan">
      <formula>165200</formula>
    </cfRule>
  </conditionalFormatting>
  <hyperlinks>
    <hyperlink ref="D26:F26" location="'LOCALITY INDEX'!A1" display="Return to Locality Index" xr:uid="{00000000-0004-0000-22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Sheet36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34</v>
      </c>
      <c r="O4" s="40">
        <f>VLOOKUP(N4,'Locality and Max Pay'!A:B,2,FALSE)</f>
        <v>0.36470000000000002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111545.51496299999</v>
      </c>
      <c r="H10" s="33">
        <f>IF('NO LOCALITY'!H10*(1+$O$4)&gt;'Locality and Max Pay'!$D$7,'Locality and Max Pay'!$D$7,'NO LOCALITY'!H10*(1+$O$4))</f>
        <v>126605.6167779</v>
      </c>
      <c r="I10" s="33">
        <f>IF('NO LOCALITY'!I10*(1+$O$4)&gt;'Locality and Max Pay'!$D$7,'Locality and Max Pay'!$D$7,'NO LOCALITY'!I10*(1+$O$4))</f>
        <v>139903.0857198</v>
      </c>
      <c r="J10" s="33">
        <f>IF('NO LOCALITY'!J10*(1+$O$4)&gt;'Locality and Max Pay'!$D$7,'Locality and Max Pay'!$D$7,'NO LOCALITY'!J10*(1+$O$4))</f>
        <v>154592.6182614</v>
      </c>
      <c r="K10" s="33">
        <f>IF('NO LOCALITY'!K10*(1+$O$4)&gt;'Locality and Max Pay'!$D$7,'Locality and Max Pay'!$D$7,'NO LOCALITY'!K10*(1+$O$4))</f>
        <v>170828.27129159999</v>
      </c>
      <c r="L10" s="33">
        <f>IF('NO LOCALITY'!L10*(1+$O$4)&gt;'Locality and Max Pay'!$D$7,'Locality and Max Pay'!$D$7,'NO LOCALITY'!L10*(1+$O$4))</f>
        <v>188758.55009969996</v>
      </c>
      <c r="M10" s="33">
        <f>IF('NO LOCALITY'!M10*(1+$O$4)&gt;'Locality and Max Pay'!$D$7,'Locality and Max Pay'!$D$7,'NO LOCALITY'!M10*(1+$O$4))</f>
        <v>217075.87175939998</v>
      </c>
      <c r="N10" s="33">
        <f>IF('NO LOCALITY'!N10*(1+$O$4)&gt;'Locality and Max Pay'!$D$7,'Locality and Max Pay'!$D$7,'NO LOCALITY'!N10*(1+$O$4))</f>
        <v>225700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82628.620546499995</v>
      </c>
      <c r="H11" s="33">
        <f>IF('NO LOCALITY'!H11*(1+$O$4)&gt;'Locality and Max Pay'!$D$7,'Locality and Max Pay'!$D$7,'NO LOCALITY'!H11*(1+$O$4))</f>
        <v>93783.172042799983</v>
      </c>
      <c r="I11" s="33">
        <f>IF('NO LOCALITY'!I11*(1+$O$4)&gt;'Locality and Max Pay'!$D$7,'Locality and Max Pay'!$D$7,'NO LOCALITY'!I11*(1+$O$4))</f>
        <v>103634.485533</v>
      </c>
      <c r="J11" s="33">
        <f>IF('NO LOCALITY'!J11*(1+$O$4)&gt;'Locality and Max Pay'!$D$7,'Locality and Max Pay'!$D$7,'NO LOCALITY'!J11*(1+$O$4))</f>
        <v>114514.23284909999</v>
      </c>
      <c r="K11" s="33">
        <f>IF('NO LOCALITY'!K11*(1+$O$4)&gt;'Locality and Max Pay'!$D$7,'Locality and Max Pay'!$D$7,'NO LOCALITY'!K11*(1+$O$4))</f>
        <v>126538.99758269999</v>
      </c>
      <c r="L11" s="33">
        <f>IF('NO LOCALITY'!L11*(1+$O$4)&gt;'Locality and Max Pay'!$D$7,'Locality and Max Pay'!$D$7,'NO LOCALITY'!L11*(1+$O$4))</f>
        <v>139821.19962569998</v>
      </c>
      <c r="M11" s="33">
        <f>IF('NO LOCALITY'!M11*(1+$O$4)&gt;'Locality and Max Pay'!$D$7,'Locality and Max Pay'!$D$7,'NO LOCALITY'!M11*(1+$O$4))</f>
        <v>160797.9187143</v>
      </c>
      <c r="N11" s="33">
        <f>IF('NO LOCALITY'!N11*(1+$O$4)&gt;'Locality and Max Pay'!$D$7,'Locality and Max Pay'!$D$7,'NO LOCALITY'!N11*(1+$O$4))</f>
        <v>169232.18640659997</v>
      </c>
      <c r="O11" s="32">
        <f>IF('NO LOCALITY'!O11*(1+$O$4)&gt;'Locality and Max Pay'!$D$7,'Locality and Max Pay'!$D$7,'NO LOCALITY'!O11*(1+$O$4))</f>
        <v>177699.76369649998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82628.620546499995</v>
      </c>
      <c r="H13" s="33">
        <f>IF('NO LOCALITY'!H13*(1+$O$4)&gt;'Locality and Max Pay'!$D$7,'Locality and Max Pay'!$D$7,'NO LOCALITY'!H13*(1+$O$4))</f>
        <v>93783.172042799983</v>
      </c>
      <c r="I13" s="33">
        <f>IF('NO LOCALITY'!I13*(1+$O$4)&gt;'Locality and Max Pay'!$D$7,'Locality and Max Pay'!$D$7,'NO LOCALITY'!I13*(1+$O$4))</f>
        <v>103634.485533</v>
      </c>
      <c r="J13" s="33">
        <f>IF('NO LOCALITY'!J13*(1+$O$4)&gt;'Locality and Max Pay'!$D$7,'Locality and Max Pay'!$D$7,'NO LOCALITY'!J13*(1+$O$4))</f>
        <v>114514.23284909999</v>
      </c>
      <c r="K13" s="33">
        <f>IF('NO LOCALITY'!K13*(1+$O$4)&gt;'Locality and Max Pay'!$D$7,'Locality and Max Pay'!$D$7,'NO LOCALITY'!K13*(1+$O$4))</f>
        <v>126538.99758269999</v>
      </c>
      <c r="L13" s="33">
        <f>IF('NO LOCALITY'!L13*(1+$O$4)&gt;'Locality and Max Pay'!$D$7,'Locality and Max Pay'!$D$7,'NO LOCALITY'!L13*(1+$O$4))</f>
        <v>139821.19962569998</v>
      </c>
      <c r="M13" s="33">
        <f>IF('NO LOCALITY'!M13*(1+$O$4)&gt;'Locality and Max Pay'!$D$7,'Locality and Max Pay'!$D$7,'NO LOCALITY'!M13*(1+$O$4))</f>
        <v>160797.9187143</v>
      </c>
      <c r="N13" s="33">
        <f>IF('NO LOCALITY'!N13*(1+$O$4)&gt;'Locality and Max Pay'!$D$7,'Locality and Max Pay'!$D$7,'NO LOCALITY'!N13*(1+$O$4))</f>
        <v>169232.18640659997</v>
      </c>
      <c r="O13" s="32">
        <f>IF('NO LOCALITY'!O13*(1+$O$4)&gt;'Locality and Max Pay'!$D$7,'Locality and Max Pay'!$D$7,'NO LOCALITY'!O13*(1+$O$4))</f>
        <v>177699.76369649998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77859.796490099994</v>
      </c>
      <c r="H14" s="33">
        <f>IF('NO LOCALITY'!H14*(1+$O$4)&gt;'Locality and Max Pay'!$D$7,'Locality and Max Pay'!$D$7,'NO LOCALITY'!H14*(1+$O$4))</f>
        <v>86221.893387599994</v>
      </c>
      <c r="I14" s="33">
        <f>IF('NO LOCALITY'!I14*(1+$O$4)&gt;'Locality and Max Pay'!$D$7,'Locality and Max Pay'!$D$7,'NO LOCALITY'!I14*(1+$O$4))</f>
        <v>93611.072455199988</v>
      </c>
      <c r="J14" s="33">
        <f>IF('NO LOCALITY'!J14*(1+$O$4)&gt;'Locality and Max Pay'!$D$7,'Locality and Max Pay'!$D$7,'NO LOCALITY'!J14*(1+$O$4))</f>
        <v>101773.31176709999</v>
      </c>
      <c r="K14" s="33">
        <f>IF('NO LOCALITY'!K14*(1+$O$4)&gt;'Locality and Max Pay'!$D$7,'Locality and Max Pay'!$D$7,'NO LOCALITY'!K14*(1+$O$4))</f>
        <v>110790.49741739998</v>
      </c>
      <c r="L14" s="33">
        <f>IF('NO LOCALITY'!L14*(1+$O$4)&gt;'Locality and Max Pay'!$D$7,'Locality and Max Pay'!$D$7,'NO LOCALITY'!L14*(1+$O$4))</f>
        <v>120754.23079949999</v>
      </c>
      <c r="M14" s="33">
        <f>IF('NO LOCALITY'!M14*(1+$O$4)&gt;'Locality and Max Pay'!$D$7,'Locality and Max Pay'!$D$7,'NO LOCALITY'!M14*(1+$O$4))</f>
        <v>136480.52456639998</v>
      </c>
      <c r="N14" s="33">
        <f>IF('NO LOCALITY'!N14*(1+$O$4)&gt;'Locality and Max Pay'!$D$7,'Locality and Max Pay'!$D$7,'NO LOCALITY'!N14*(1+$O$4))</f>
        <v>142812.1239102</v>
      </c>
      <c r="O14" s="32">
        <f>IF('NO LOCALITY'!O14*(1+$O$4)&gt;'Locality and Max Pay'!$D$7,'Locality and Max Pay'!$D$7,'NO LOCALITY'!O14*(1+$O$4))</f>
        <v>149160.37805279999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93611.072455199988</v>
      </c>
      <c r="J16" s="33">
        <f>IF('NO LOCALITY'!J16*(1+$O$4)&gt;'Locality and Max Pay'!$D$7,'Locality and Max Pay'!$D$7,'NO LOCALITY'!J16*(1+$O$4))</f>
        <v>101773.31176709999</v>
      </c>
      <c r="K16" s="33">
        <f>IF('NO LOCALITY'!K16*(1+$O$4)&gt;'Locality and Max Pay'!$D$7,'Locality and Max Pay'!$D$7,'NO LOCALITY'!K16*(1+$O$4))</f>
        <v>110790.49741739998</v>
      </c>
      <c r="L16" s="33">
        <f>IF('NO LOCALITY'!L16*(1+$O$4)&gt;'Locality and Max Pay'!$D$7,'Locality and Max Pay'!$D$7,'NO LOCALITY'!L16*(1+$O$4))</f>
        <v>120754.23079949999</v>
      </c>
      <c r="M16" s="33">
        <f>IF('NO LOCALITY'!M16*(1+$O$4)&gt;'Locality and Max Pay'!$D$7,'Locality and Max Pay'!$D$7,'NO LOCALITY'!M16*(1+$O$4))</f>
        <v>136480.52456639998</v>
      </c>
      <c r="N16" s="33">
        <f>IF('NO LOCALITY'!N16*(1+$O$4)&gt;'Locality and Max Pay'!$D$7,'Locality and Max Pay'!$D$7,'NO LOCALITY'!N16*(1+$O$4))</f>
        <v>142812.1239102</v>
      </c>
      <c r="O16" s="32">
        <f>IF('NO LOCALITY'!O16*(1+$O$4)&gt;'Locality and Max Pay'!$D$7,'Locality and Max Pay'!$D$7,'NO LOCALITY'!O16*(1+$O$4))</f>
        <v>149160.37805279999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83584.883577599991</v>
      </c>
      <c r="J17" s="33">
        <f>IF('NO LOCALITY'!J17*(1+$O$4)&gt;'Locality and Max Pay'!$D$7,'Locality and Max Pay'!$D$7,'NO LOCALITY'!J17*(1+$O$4))</f>
        <v>89029.61488529999</v>
      </c>
      <c r="K17" s="33">
        <f>IF('NO LOCALITY'!K17*(1+$O$4)&gt;'Locality and Max Pay'!$D$7,'Locality and Max Pay'!$D$7,'NO LOCALITY'!K17*(1+$O$4))</f>
        <v>95039.2214523</v>
      </c>
      <c r="L17" s="33">
        <f>IF('NO LOCALITY'!L17*(1+$O$4)&gt;'Locality and Max Pay'!$D$7,'Locality and Max Pay'!$D$7,'NO LOCALITY'!L17*(1+$O$4))</f>
        <v>101680.3224738</v>
      </c>
      <c r="M17" s="33">
        <f>IF('NO LOCALITY'!M17*(1+$O$4)&gt;'Locality and Max Pay'!$D$7,'Locality and Max Pay'!$D$7,'NO LOCALITY'!M17*(1+$O$4))</f>
        <v>112167.29411819999</v>
      </c>
      <c r="N17" s="33">
        <f>IF('NO LOCALITY'!N17*(1+$O$4)&gt;'Locality and Max Pay'!$D$7,'Locality and Max Pay'!$D$7,'NO LOCALITY'!N17*(1+$O$4))</f>
        <v>116389.28561399999</v>
      </c>
      <c r="O17" s="32">
        <f>IF('NO LOCALITY'!O17*(1+$O$4)&gt;'Locality and Max Pay'!$D$7,'Locality and Max Pay'!$D$7,'NO LOCALITY'!O17*(1+$O$4))</f>
        <v>120625.15610879999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89029.61488529999</v>
      </c>
      <c r="K19" s="35">
        <f>IF('NO LOCALITY'!K19*(1+$O$4)&gt;'Locality and Max Pay'!$D$7,'Locality and Max Pay'!$D$7,'NO LOCALITY'!K19*(1+$O$4))</f>
        <v>95039.2214523</v>
      </c>
      <c r="L19" s="33">
        <f>IF('NO LOCALITY'!L19*(1+$O$4)&gt;'Locality and Max Pay'!$D$7,'Locality and Max Pay'!$D$7,'NO LOCALITY'!L19*(1+$O$4))</f>
        <v>101680.3224738</v>
      </c>
      <c r="M19" s="33">
        <f>IF('NO LOCALITY'!M19*(1+$O$4)&gt;'Locality and Max Pay'!$D$7,'Locality and Max Pay'!$D$7,'NO LOCALITY'!M19*(1+$O$4))</f>
        <v>112167.29411819999</v>
      </c>
      <c r="N19" s="33">
        <f>IF('NO LOCALITY'!N19*(1+$O$4)&gt;'Locality and Max Pay'!$D$7,'Locality and Max Pay'!$D$7,'NO LOCALITY'!N19*(1+$O$4))</f>
        <v>116389.28561399999</v>
      </c>
      <c r="O19" s="32">
        <f>IF('NO LOCALITY'!O19*(1+$O$4)&gt;'Locality and Max Pay'!$D$7,'Locality and Max Pay'!$D$7,'NO LOCALITY'!O19*(1+$O$4))</f>
        <v>120625.15610879999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76284.530103599987</v>
      </c>
      <c r="K20" s="35">
        <f>IF('NO LOCALITY'!K20*(1+$O$4)&gt;'Locality and Max Pay'!$D$7,'Locality and Max Pay'!$D$7,'NO LOCALITY'!K20*(1+$O$4))</f>
        <v>79292.109186899994</v>
      </c>
      <c r="L20" s="33">
        <f>IF('NO LOCALITY'!L20*(1+$O$4)&gt;'Locality and Max Pay'!$D$7,'Locality and Max Pay'!$D$7,'NO LOCALITY'!L20*(1+$O$4))</f>
        <v>82614.741547500002</v>
      </c>
      <c r="M20" s="33">
        <f>IF('NO LOCALITY'!M20*(1+$O$4)&gt;'Locality and Max Pay'!$D$7,'Locality and Max Pay'!$D$7,'NO LOCALITY'!M20*(1+$O$4))</f>
        <v>87858.227369699991</v>
      </c>
      <c r="N20" s="33">
        <f>IF('NO LOCALITY'!N20*(1+$O$4)&gt;'Locality and Max Pay'!$D$7,'Locality and Max Pay'!$D$7,'NO LOCALITY'!N20*(1+$O$4))</f>
        <v>89963.671517999988</v>
      </c>
      <c r="O20" s="32">
        <f>IF('NO LOCALITY'!O20*(1+$O$4)&gt;'Locality and Max Pay'!$D$7,'Locality and Max Pay'!$D$7,'NO LOCALITY'!O20*(1+$O$4))</f>
        <v>92081.606765399993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63540.833221799992</v>
      </c>
      <c r="H22" s="33">
        <f>IF('NO LOCALITY'!H22*(1+$O$4)&gt;'Locality and Max Pay'!$D$7,'Locality and Max Pay'!$D$7,'NO LOCALITY'!H22*(1+$O$4))</f>
        <v>63540.833221799992</v>
      </c>
      <c r="I22" s="33">
        <f>IF('NO LOCALITY'!I22*(1+$O$4)&gt;'Locality and Max Pay'!$D$7,'Locality and Max Pay'!$D$7,'NO LOCALITY'!I22*(1+$O$4))</f>
        <v>63540.833221799992</v>
      </c>
      <c r="J22" s="33">
        <f>IF('NO LOCALITY'!J22*(1+$O$4)&gt;'Locality and Max Pay'!$D$7,'Locality and Max Pay'!$D$7,'NO LOCALITY'!J22*(1+$O$4))</f>
        <v>63540.833221799992</v>
      </c>
      <c r="K22" s="33">
        <f>IF('NO LOCALITY'!K22*(1+$O$4)&gt;'Locality and Max Pay'!$D$7,'Locality and Max Pay'!$D$7,'NO LOCALITY'!K22*(1+$O$4))</f>
        <v>63540.833221799992</v>
      </c>
      <c r="L22" s="33">
        <f>IF('NO LOCALITY'!L22*(1+$O$4)&gt;'Locality and Max Pay'!$D$7,'Locality and Max Pay'!$D$7,'NO LOCALITY'!L22*(1+$O$4))</f>
        <v>63540.833221799992</v>
      </c>
      <c r="M22" s="33">
        <f>IF('NO LOCALITY'!M22*(1+$O$4)&gt;'Locality and Max Pay'!$D$7,'Locality and Max Pay'!$D$7,'NO LOCALITY'!M22*(1+$O$4))</f>
        <v>63540.833221799992</v>
      </c>
      <c r="N22" s="33">
        <f>IF('NO LOCALITY'!N22*(1+$O$4)&gt;'Locality and Max Pay'!$D$7,'Locality and Max Pay'!$D$7,'NO LOCALITY'!N22*(1+$O$4))</f>
        <v>63540.833221799992</v>
      </c>
      <c r="O22" s="32">
        <f>IF('NO LOCALITY'!O22*(1+$O$4)&gt;'Locality and Max Pay'!$D$7,'Locality and Max Pay'!$D$7,'NO LOCALITY'!O22*(1+$O$4))</f>
        <v>63540.833221799992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gzOUWhR9m32C7kC45AzHkzsNOCN0zb7pnfadyL5I3a/H3f7nMbjWgtw9bZFcQpmeBkfVsDjcshqnUaV0vUOMjA==" saltValue="MB9HEATwfITiFnq0m2SwWA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26" priority="1" stopIfTrue="1" operator="greaterThan">
      <formula>165200</formula>
    </cfRule>
  </conditionalFormatting>
  <hyperlinks>
    <hyperlink ref="D26:F26" location="'LOCALITY INDEX'!A1" display="Return to Locality Index" xr:uid="{00000000-0004-0000-23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Sheet37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57</v>
      </c>
      <c r="O4" s="40">
        <f>VLOOKUP(N4,'Locality and Max Pay'!A:B,2,FALSE)</f>
        <v>0.2467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101900.63274299998</v>
      </c>
      <c r="H10" s="33">
        <f>IF('NO LOCALITY'!H10*(1+$O$4)&gt;'Locality and Max Pay'!$D$7,'Locality and Max Pay'!$D$7,'NO LOCALITY'!H10*(1+$O$4))</f>
        <v>115658.54945189999</v>
      </c>
      <c r="I10" s="33">
        <f>IF('NO LOCALITY'!I10*(1+$O$4)&gt;'Locality and Max Pay'!$D$7,'Locality and Max Pay'!$D$7,'NO LOCALITY'!I10*(1+$O$4))</f>
        <v>127806.24090779998</v>
      </c>
      <c r="J10" s="33">
        <f>IF('NO LOCALITY'!J10*(1+$O$4)&gt;'Locality and Max Pay'!$D$7,'Locality and Max Pay'!$D$7,'NO LOCALITY'!J10*(1+$O$4))</f>
        <v>141225.62994539997</v>
      </c>
      <c r="K10" s="33">
        <f>IF('NO LOCALITY'!K10*(1+$O$4)&gt;'Locality and Max Pay'!$D$7,'Locality and Max Pay'!$D$7,'NO LOCALITY'!K10*(1+$O$4))</f>
        <v>156057.45278759996</v>
      </c>
      <c r="L10" s="33">
        <f>IF('NO LOCALITY'!L10*(1+$O$4)&gt;'Locality and Max Pay'!$D$7,'Locality and Max Pay'!$D$7,'NO LOCALITY'!L10*(1+$O$4))</f>
        <v>172437.37408169996</v>
      </c>
      <c r="M10" s="33">
        <f>IF('NO LOCALITY'!M10*(1+$O$4)&gt;'Locality and Max Pay'!$D$7,'Locality and Max Pay'!$D$7,'NO LOCALITY'!M10*(1+$O$4))</f>
        <v>198306.21332339995</v>
      </c>
      <c r="N10" s="33">
        <f>IF('NO LOCALITY'!N10*(1+$O$4)&gt;'Locality and Max Pay'!$D$7,'Locality and Max Pay'!$D$7,'NO LOCALITY'!N10*(1+$O$4))</f>
        <v>208713.08645459998</v>
      </c>
      <c r="O10" s="32">
        <f>IF('NO LOCALITY'!O10*(1+$O$4)&gt;'Locality and Max Pay'!$D$7,'Locality and Max Pay'!$D$7,'NO LOCALITY'!O10*(1+$O$4))</f>
        <v>219151.65693329996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75484.063336499981</v>
      </c>
      <c r="H11" s="33">
        <f>IF('NO LOCALITY'!H11*(1+$O$4)&gt;'Locality and Max Pay'!$D$7,'Locality and Max Pay'!$D$7,'NO LOCALITY'!H11*(1+$O$4))</f>
        <v>85674.126610799984</v>
      </c>
      <c r="I11" s="33">
        <f>IF('NO LOCALITY'!I11*(1+$O$4)&gt;'Locality and Max Pay'!$D$7,'Locality and Max Pay'!$D$7,'NO LOCALITY'!I11*(1+$O$4))</f>
        <v>94673.637512999994</v>
      </c>
      <c r="J11" s="33">
        <f>IF('NO LOCALITY'!J11*(1+$O$4)&gt;'Locality and Max Pay'!$D$7,'Locality and Max Pay'!$D$7,'NO LOCALITY'!J11*(1+$O$4))</f>
        <v>104612.65779509998</v>
      </c>
      <c r="K11" s="33">
        <f>IF('NO LOCALITY'!K11*(1+$O$4)&gt;'Locality and Max Pay'!$D$7,'Locality and Max Pay'!$D$7,'NO LOCALITY'!K11*(1+$O$4))</f>
        <v>115597.69054469999</v>
      </c>
      <c r="L11" s="33">
        <f>IF('NO LOCALITY'!L11*(1+$O$4)&gt;'Locality and Max Pay'!$D$7,'Locality and Max Pay'!$D$7,'NO LOCALITY'!L11*(1+$O$4))</f>
        <v>127731.43516769998</v>
      </c>
      <c r="M11" s="33">
        <f>IF('NO LOCALITY'!M11*(1+$O$4)&gt;'Locality and Max Pay'!$D$7,'Locality and Max Pay'!$D$7,'NO LOCALITY'!M11*(1+$O$4))</f>
        <v>146894.38357229996</v>
      </c>
      <c r="N11" s="33">
        <f>IF('NO LOCALITY'!N11*(1+$O$4)&gt;'Locality and Max Pay'!$D$7,'Locality and Max Pay'!$D$7,'NO LOCALITY'!N11*(1+$O$4))</f>
        <v>154599.37480259998</v>
      </c>
      <c r="O11" s="32">
        <f>IF('NO LOCALITY'!O11*(1+$O$4)&gt;'Locality and Max Pay'!$D$7,'Locality and Max Pay'!$D$7,'NO LOCALITY'!O11*(1+$O$4))</f>
        <v>162334.79548649996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75484.063336499981</v>
      </c>
      <c r="H13" s="33">
        <f>IF('NO LOCALITY'!H13*(1+$O$4)&gt;'Locality and Max Pay'!$D$7,'Locality and Max Pay'!$D$7,'NO LOCALITY'!H13*(1+$O$4))</f>
        <v>85674.126610799984</v>
      </c>
      <c r="I13" s="33">
        <f>IF('NO LOCALITY'!I13*(1+$O$4)&gt;'Locality and Max Pay'!$D$7,'Locality and Max Pay'!$D$7,'NO LOCALITY'!I13*(1+$O$4))</f>
        <v>94673.637512999994</v>
      </c>
      <c r="J13" s="33">
        <f>IF('NO LOCALITY'!J13*(1+$O$4)&gt;'Locality and Max Pay'!$D$7,'Locality and Max Pay'!$D$7,'NO LOCALITY'!J13*(1+$O$4))</f>
        <v>104612.65779509998</v>
      </c>
      <c r="K13" s="33">
        <f>IF('NO LOCALITY'!K13*(1+$O$4)&gt;'Locality and Max Pay'!$D$7,'Locality and Max Pay'!$D$7,'NO LOCALITY'!K13*(1+$O$4))</f>
        <v>115597.69054469999</v>
      </c>
      <c r="L13" s="33">
        <f>IF('NO LOCALITY'!L13*(1+$O$4)&gt;'Locality and Max Pay'!$D$7,'Locality and Max Pay'!$D$7,'NO LOCALITY'!L13*(1+$O$4))</f>
        <v>127731.43516769998</v>
      </c>
      <c r="M13" s="33">
        <f>IF('NO LOCALITY'!M13*(1+$O$4)&gt;'Locality and Max Pay'!$D$7,'Locality and Max Pay'!$D$7,'NO LOCALITY'!M13*(1+$O$4))</f>
        <v>146894.38357229996</v>
      </c>
      <c r="N13" s="33">
        <f>IF('NO LOCALITY'!N13*(1+$O$4)&gt;'Locality and Max Pay'!$D$7,'Locality and Max Pay'!$D$7,'NO LOCALITY'!N13*(1+$O$4))</f>
        <v>154599.37480259998</v>
      </c>
      <c r="O13" s="32">
        <f>IF('NO LOCALITY'!O13*(1+$O$4)&gt;'Locality and Max Pay'!$D$7,'Locality and Max Pay'!$D$7,'NO LOCALITY'!O13*(1+$O$4))</f>
        <v>162334.79548649996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71127.579896099996</v>
      </c>
      <c r="H14" s="33">
        <f>IF('NO LOCALITY'!H14*(1+$O$4)&gt;'Locality and Max Pay'!$D$7,'Locality and Max Pay'!$D$7,'NO LOCALITY'!H14*(1+$O$4))</f>
        <v>78766.640643599982</v>
      </c>
      <c r="I14" s="33">
        <f>IF('NO LOCALITY'!I14*(1+$O$4)&gt;'Locality and Max Pay'!$D$7,'Locality and Max Pay'!$D$7,'NO LOCALITY'!I14*(1+$O$4))</f>
        <v>85516.907767199984</v>
      </c>
      <c r="J14" s="33">
        <f>IF('NO LOCALITY'!J14*(1+$O$4)&gt;'Locality and Max Pay'!$D$7,'Locality and Max Pay'!$D$7,'NO LOCALITY'!J14*(1+$O$4))</f>
        <v>92973.391793099989</v>
      </c>
      <c r="K14" s="33">
        <f>IF('NO LOCALITY'!K14*(1+$O$4)&gt;'Locality and Max Pay'!$D$7,'Locality and Max Pay'!$D$7,'NO LOCALITY'!K14*(1+$O$4))</f>
        <v>101210.89846139998</v>
      </c>
      <c r="L14" s="33">
        <f>IF('NO LOCALITY'!L14*(1+$O$4)&gt;'Locality and Max Pay'!$D$7,'Locality and Max Pay'!$D$7,'NO LOCALITY'!L14*(1+$O$4))</f>
        <v>110313.10876949999</v>
      </c>
      <c r="M14" s="33">
        <f>IF('NO LOCALITY'!M14*(1+$O$4)&gt;'Locality and Max Pay'!$D$7,'Locality and Max Pay'!$D$7,'NO LOCALITY'!M14*(1+$O$4))</f>
        <v>124679.61455039997</v>
      </c>
      <c r="N14" s="33">
        <f>IF('NO LOCALITY'!N14*(1+$O$4)&gt;'Locality and Max Pay'!$D$7,'Locality and Max Pay'!$D$7,'NO LOCALITY'!N14*(1+$O$4))</f>
        <v>130463.74652219997</v>
      </c>
      <c r="O14" s="32">
        <f>IF('NO LOCALITY'!O14*(1+$O$4)&gt;'Locality and Max Pay'!$D$7,'Locality and Max Pay'!$D$7,'NO LOCALITY'!O14*(1+$O$4))</f>
        <v>136263.09322079999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85516.907767199984</v>
      </c>
      <c r="J16" s="33">
        <f>IF('NO LOCALITY'!J16*(1+$O$4)&gt;'Locality and Max Pay'!$D$7,'Locality and Max Pay'!$D$7,'NO LOCALITY'!J16*(1+$O$4))</f>
        <v>92973.391793099989</v>
      </c>
      <c r="K16" s="33">
        <f>IF('NO LOCALITY'!K16*(1+$O$4)&gt;'Locality and Max Pay'!$D$7,'Locality and Max Pay'!$D$7,'NO LOCALITY'!K16*(1+$O$4))</f>
        <v>101210.89846139998</v>
      </c>
      <c r="L16" s="33">
        <f>IF('NO LOCALITY'!L16*(1+$O$4)&gt;'Locality and Max Pay'!$D$7,'Locality and Max Pay'!$D$7,'NO LOCALITY'!L16*(1+$O$4))</f>
        <v>110313.10876949999</v>
      </c>
      <c r="M16" s="33">
        <f>IF('NO LOCALITY'!M16*(1+$O$4)&gt;'Locality and Max Pay'!$D$7,'Locality and Max Pay'!$D$7,'NO LOCALITY'!M16*(1+$O$4))</f>
        <v>124679.61455039997</v>
      </c>
      <c r="N16" s="33">
        <f>IF('NO LOCALITY'!N16*(1+$O$4)&gt;'Locality and Max Pay'!$D$7,'Locality and Max Pay'!$D$7,'NO LOCALITY'!N16*(1+$O$4))</f>
        <v>130463.74652219997</v>
      </c>
      <c r="O16" s="32">
        <f>IF('NO LOCALITY'!O16*(1+$O$4)&gt;'Locality and Max Pay'!$D$7,'Locality and Max Pay'!$D$7,'NO LOCALITY'!O16*(1+$O$4))</f>
        <v>136263.09322079999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76357.642233599996</v>
      </c>
      <c r="J17" s="33">
        <f>IF('NO LOCALITY'!J17*(1+$O$4)&gt;'Locality and Max Pay'!$D$7,'Locality and Max Pay'!$D$7,'NO LOCALITY'!J17*(1+$O$4))</f>
        <v>81331.590003299993</v>
      </c>
      <c r="K17" s="33">
        <f>IF('NO LOCALITY'!K17*(1+$O$4)&gt;'Locality and Max Pay'!$D$7,'Locality and Max Pay'!$D$7,'NO LOCALITY'!K17*(1+$O$4))</f>
        <v>86821.570590299991</v>
      </c>
      <c r="L17" s="33">
        <f>IF('NO LOCALITY'!L17*(1+$O$4)&gt;'Locality and Max Pay'!$D$7,'Locality and Max Pay'!$D$7,'NO LOCALITY'!L17*(1+$O$4))</f>
        <v>92888.442901799994</v>
      </c>
      <c r="M17" s="33">
        <f>IF('NO LOCALITY'!M17*(1+$O$4)&gt;'Locality and Max Pay'!$D$7,'Locality and Max Pay'!$D$7,'NO LOCALITY'!M17*(1+$O$4))</f>
        <v>102468.64921019998</v>
      </c>
      <c r="N17" s="33">
        <f>IF('NO LOCALITY'!N17*(1+$O$4)&gt;'Locality and Max Pay'!$D$7,'Locality and Max Pay'!$D$7,'NO LOCALITY'!N17*(1+$O$4))</f>
        <v>106325.58245399999</v>
      </c>
      <c r="O17" s="32">
        <f>IF('NO LOCALITY'!O17*(1+$O$4)&gt;'Locality and Max Pay'!$D$7,'Locality and Max Pay'!$D$7,'NO LOCALITY'!O17*(1+$O$4))</f>
        <v>110195.19463679998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81331.590003299993</v>
      </c>
      <c r="K19" s="35">
        <f>IF('NO LOCALITY'!K19*(1+$O$4)&gt;'Locality and Max Pay'!$D$7,'Locality and Max Pay'!$D$7,'NO LOCALITY'!K19*(1+$O$4))</f>
        <v>86821.570590299991</v>
      </c>
      <c r="L19" s="33">
        <f>IF('NO LOCALITY'!L19*(1+$O$4)&gt;'Locality and Max Pay'!$D$7,'Locality and Max Pay'!$D$7,'NO LOCALITY'!L19*(1+$O$4))</f>
        <v>92888.442901799994</v>
      </c>
      <c r="M19" s="33">
        <f>IF('NO LOCALITY'!M19*(1+$O$4)&gt;'Locality and Max Pay'!$D$7,'Locality and Max Pay'!$D$7,'NO LOCALITY'!M19*(1+$O$4))</f>
        <v>102468.64921019998</v>
      </c>
      <c r="N19" s="33">
        <f>IF('NO LOCALITY'!N19*(1+$O$4)&gt;'Locality and Max Pay'!$D$7,'Locality and Max Pay'!$D$7,'NO LOCALITY'!N19*(1+$O$4))</f>
        <v>106325.58245399999</v>
      </c>
      <c r="O19" s="32">
        <f>IF('NO LOCALITY'!O19*(1+$O$4)&gt;'Locality and Max Pay'!$D$7,'Locality and Max Pay'!$D$7,'NO LOCALITY'!O19*(1+$O$4))</f>
        <v>110195.19463679998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69688.520319599978</v>
      </c>
      <c r="K20" s="35">
        <f>IF('NO LOCALITY'!K20*(1+$O$4)&gt;'Locality and Max Pay'!$D$7,'Locality and Max Pay'!$D$7,'NO LOCALITY'!K20*(1+$O$4))</f>
        <v>72436.046400899984</v>
      </c>
      <c r="L20" s="33">
        <f>IF('NO LOCALITY'!L20*(1+$O$4)&gt;'Locality and Max Pay'!$D$7,'Locality and Max Pay'!$D$7,'NO LOCALITY'!L20*(1+$O$4))</f>
        <v>75471.384397499991</v>
      </c>
      <c r="M20" s="33">
        <f>IF('NO LOCALITY'!M20*(1+$O$4)&gt;'Locality and Max Pay'!$D$7,'Locality and Max Pay'!$D$7,'NO LOCALITY'!M20*(1+$O$4))</f>
        <v>80261.487551699989</v>
      </c>
      <c r="N20" s="33">
        <f>IF('NO LOCALITY'!N20*(1+$O$4)&gt;'Locality and Max Pay'!$D$7,'Locality and Max Pay'!$D$7,'NO LOCALITY'!N20*(1+$O$4))</f>
        <v>82184.882597999982</v>
      </c>
      <c r="O20" s="32">
        <f>IF('NO LOCALITY'!O20*(1+$O$4)&gt;'Locality and Max Pay'!$D$7,'Locality and Max Pay'!$D$7,'NO LOCALITY'!O20*(1+$O$4))</f>
        <v>84119.688689399991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58046.718529799989</v>
      </c>
      <c r="H22" s="33">
        <f>IF('NO LOCALITY'!H22*(1+$O$4)&gt;'Locality and Max Pay'!$D$7,'Locality and Max Pay'!$D$7,'NO LOCALITY'!H22*(1+$O$4))</f>
        <v>58046.718529799989</v>
      </c>
      <c r="I22" s="33">
        <f>IF('NO LOCALITY'!I22*(1+$O$4)&gt;'Locality and Max Pay'!$D$7,'Locality and Max Pay'!$D$7,'NO LOCALITY'!I22*(1+$O$4))</f>
        <v>58046.718529799989</v>
      </c>
      <c r="J22" s="33">
        <f>IF('NO LOCALITY'!J22*(1+$O$4)&gt;'Locality and Max Pay'!$D$7,'Locality and Max Pay'!$D$7,'NO LOCALITY'!J22*(1+$O$4))</f>
        <v>58046.718529799989</v>
      </c>
      <c r="K22" s="33">
        <f>IF('NO LOCALITY'!K22*(1+$O$4)&gt;'Locality and Max Pay'!$D$7,'Locality and Max Pay'!$D$7,'NO LOCALITY'!K22*(1+$O$4))</f>
        <v>58046.718529799989</v>
      </c>
      <c r="L22" s="33">
        <f>IF('NO LOCALITY'!L22*(1+$O$4)&gt;'Locality and Max Pay'!$D$7,'Locality and Max Pay'!$D$7,'NO LOCALITY'!L22*(1+$O$4))</f>
        <v>58046.718529799989</v>
      </c>
      <c r="M22" s="33">
        <f>IF('NO LOCALITY'!M22*(1+$O$4)&gt;'Locality and Max Pay'!$D$7,'Locality and Max Pay'!$D$7,'NO LOCALITY'!M22*(1+$O$4))</f>
        <v>58046.718529799989</v>
      </c>
      <c r="N22" s="33">
        <f>IF('NO LOCALITY'!N22*(1+$O$4)&gt;'Locality and Max Pay'!$D$7,'Locality and Max Pay'!$D$7,'NO LOCALITY'!N22*(1+$O$4))</f>
        <v>58046.718529799989</v>
      </c>
      <c r="O22" s="32">
        <f>IF('NO LOCALITY'!O22*(1+$O$4)&gt;'Locality and Max Pay'!$D$7,'Locality and Max Pay'!$D$7,'NO LOCALITY'!O22*(1+$O$4))</f>
        <v>58046.718529799989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iu291oi/SNIQZHZAhe92bmVvdkRN02fJzQnrv5D9QnBKB8inAzHC+z1BO6DWbhZGddJL6JknbF+Ob662SEf5Mw==" saltValue="OEwv6saJ2Xi+hqUg7bI0Nw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25" priority="1" stopIfTrue="1" operator="greaterThan">
      <formula>165200</formula>
    </cfRule>
  </conditionalFormatting>
  <hyperlinks>
    <hyperlink ref="D26:F26" location="'LOCALITY INDEX'!A1" display="Return to Locality Index" xr:uid="{00000000-0004-0000-24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Sheet38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58</v>
      </c>
      <c r="O4" s="40">
        <f>VLOOKUP(N4,'Locality and Max Pay'!A:B,2,FALSE)</f>
        <v>0.22420000000000001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100061.56621799999</v>
      </c>
      <c r="H10" s="33">
        <f>IF('NO LOCALITY'!H10*(1+$O$4)&gt;'Locality and Max Pay'!$D$7,'Locality and Max Pay'!$D$7,'NO LOCALITY'!H10*(1+$O$4))</f>
        <v>113571.1849194</v>
      </c>
      <c r="I10" s="33">
        <f>IF('NO LOCALITY'!I10*(1+$O$4)&gt;'Locality and Max Pay'!$D$7,'Locality and Max Pay'!$D$7,'NO LOCALITY'!I10*(1+$O$4))</f>
        <v>125499.63914279998</v>
      </c>
      <c r="J10" s="33">
        <f>IF('NO LOCALITY'!J10*(1+$O$4)&gt;'Locality and Max Pay'!$D$7,'Locality and Max Pay'!$D$7,'NO LOCALITY'!J10*(1+$O$4))</f>
        <v>138676.83980039999</v>
      </c>
      <c r="K10" s="33">
        <f>IF('NO LOCALITY'!K10*(1+$O$4)&gt;'Locality and Max Pay'!$D$7,'Locality and Max Pay'!$D$7,'NO LOCALITY'!K10*(1+$O$4))</f>
        <v>153240.98315759999</v>
      </c>
      <c r="L10" s="33">
        <f>IF('NO LOCALITY'!L10*(1+$O$4)&gt;'Locality and Max Pay'!$D$7,'Locality and Max Pay'!$D$7,'NO LOCALITY'!L10*(1+$O$4))</f>
        <v>169325.28543419996</v>
      </c>
      <c r="M10" s="33">
        <f>IF('NO LOCALITY'!M10*(1+$O$4)&gt;'Locality and Max Pay'!$D$7,'Locality and Max Pay'!$D$7,'NO LOCALITY'!M10*(1+$O$4))</f>
        <v>194727.25302839995</v>
      </c>
      <c r="N10" s="33">
        <f>IF('NO LOCALITY'!N10*(1+$O$4)&gt;'Locality and Max Pay'!$D$7,'Locality and Max Pay'!$D$7,'NO LOCALITY'!N10*(1+$O$4))</f>
        <v>204946.30659959998</v>
      </c>
      <c r="O10" s="32">
        <f>IF('NO LOCALITY'!O10*(1+$O$4)&gt;'Locality and Max Pay'!$D$7,'Locality and Max Pay'!$D$7,'NO LOCALITY'!O10*(1+$O$4))</f>
        <v>215196.48545579996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74121.753698999994</v>
      </c>
      <c r="H11" s="33">
        <f>IF('NO LOCALITY'!H11*(1+$O$4)&gt;'Locality and Max Pay'!$D$7,'Locality and Max Pay'!$D$7,'NO LOCALITY'!H11*(1+$O$4))</f>
        <v>84127.910320799987</v>
      </c>
      <c r="I11" s="33">
        <f>IF('NO LOCALITY'!I11*(1+$O$4)&gt;'Locality and Max Pay'!$D$7,'Locality and Max Pay'!$D$7,'NO LOCALITY'!I11*(1+$O$4))</f>
        <v>92965.001237999997</v>
      </c>
      <c r="J11" s="33">
        <f>IF('NO LOCALITY'!J11*(1+$O$4)&gt;'Locality and Max Pay'!$D$7,'Locality and Max Pay'!$D$7,'NO LOCALITY'!J11*(1+$O$4))</f>
        <v>102724.64560259998</v>
      </c>
      <c r="K11" s="33">
        <f>IF('NO LOCALITY'!K11*(1+$O$4)&gt;'Locality and Max Pay'!$D$7,'Locality and Max Pay'!$D$7,'NO LOCALITY'!K11*(1+$O$4))</f>
        <v>113511.42437219998</v>
      </c>
      <c r="L11" s="33">
        <f>IF('NO LOCALITY'!L11*(1+$O$4)&gt;'Locality and Max Pay'!$D$7,'Locality and Max Pay'!$D$7,'NO LOCALITY'!L11*(1+$O$4))</f>
        <v>125426.18347019999</v>
      </c>
      <c r="M11" s="33">
        <f>IF('NO LOCALITY'!M11*(1+$O$4)&gt;'Locality and Max Pay'!$D$7,'Locality and Max Pay'!$D$7,'NO LOCALITY'!M11*(1+$O$4))</f>
        <v>144243.28576979999</v>
      </c>
      <c r="N11" s="33">
        <f>IF('NO LOCALITY'!N11*(1+$O$4)&gt;'Locality and Max Pay'!$D$7,'Locality and Max Pay'!$D$7,'NO LOCALITY'!N11*(1+$O$4))</f>
        <v>151809.22004759999</v>
      </c>
      <c r="O11" s="32">
        <f>IF('NO LOCALITY'!O11*(1+$O$4)&gt;'Locality and Max Pay'!$D$7,'Locality and Max Pay'!$D$7,'NO LOCALITY'!O11*(1+$O$4))</f>
        <v>159405.03459899998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74121.753698999994</v>
      </c>
      <c r="H13" s="33">
        <f>IF('NO LOCALITY'!H13*(1+$O$4)&gt;'Locality and Max Pay'!$D$7,'Locality and Max Pay'!$D$7,'NO LOCALITY'!H13*(1+$O$4))</f>
        <v>84127.910320799987</v>
      </c>
      <c r="I13" s="33">
        <f>IF('NO LOCALITY'!I13*(1+$O$4)&gt;'Locality and Max Pay'!$D$7,'Locality and Max Pay'!$D$7,'NO LOCALITY'!I13*(1+$O$4))</f>
        <v>92965.001237999997</v>
      </c>
      <c r="J13" s="33">
        <f>IF('NO LOCALITY'!J13*(1+$O$4)&gt;'Locality and Max Pay'!$D$7,'Locality and Max Pay'!$D$7,'NO LOCALITY'!J13*(1+$O$4))</f>
        <v>102724.64560259998</v>
      </c>
      <c r="K13" s="33">
        <f>IF('NO LOCALITY'!K13*(1+$O$4)&gt;'Locality and Max Pay'!$D$7,'Locality and Max Pay'!$D$7,'NO LOCALITY'!K13*(1+$O$4))</f>
        <v>113511.42437219998</v>
      </c>
      <c r="L13" s="33">
        <f>IF('NO LOCALITY'!L13*(1+$O$4)&gt;'Locality and Max Pay'!$D$7,'Locality and Max Pay'!$D$7,'NO LOCALITY'!L13*(1+$O$4))</f>
        <v>125426.18347019999</v>
      </c>
      <c r="M13" s="33">
        <f>IF('NO LOCALITY'!M13*(1+$O$4)&gt;'Locality and Max Pay'!$D$7,'Locality and Max Pay'!$D$7,'NO LOCALITY'!M13*(1+$O$4))</f>
        <v>144243.28576979999</v>
      </c>
      <c r="N13" s="33">
        <f>IF('NO LOCALITY'!N13*(1+$O$4)&gt;'Locality and Max Pay'!$D$7,'Locality and Max Pay'!$D$7,'NO LOCALITY'!N13*(1+$O$4))</f>
        <v>151809.22004759999</v>
      </c>
      <c r="O13" s="32">
        <f>IF('NO LOCALITY'!O13*(1+$O$4)&gt;'Locality and Max Pay'!$D$7,'Locality and Max Pay'!$D$7,'NO LOCALITY'!O13*(1+$O$4))</f>
        <v>159405.03459899998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69843.894528599994</v>
      </c>
      <c r="H14" s="33">
        <f>IF('NO LOCALITY'!H14*(1+$O$4)&gt;'Locality and Max Pay'!$D$7,'Locality and Max Pay'!$D$7,'NO LOCALITY'!H14*(1+$O$4))</f>
        <v>77345.088213599985</v>
      </c>
      <c r="I14" s="33">
        <f>IF('NO LOCALITY'!I14*(1+$O$4)&gt;'Locality and Max Pay'!$D$7,'Locality and Max Pay'!$D$7,'NO LOCALITY'!I14*(1+$O$4))</f>
        <v>83973.528907199987</v>
      </c>
      <c r="J14" s="33">
        <f>IF('NO LOCALITY'!J14*(1+$O$4)&gt;'Locality and Max Pay'!$D$7,'Locality and Max Pay'!$D$7,'NO LOCALITY'!J14*(1+$O$4))</f>
        <v>91295.440950599994</v>
      </c>
      <c r="K14" s="33">
        <f>IF('NO LOCALITY'!K14*(1+$O$4)&gt;'Locality and Max Pay'!$D$7,'Locality and Max Pay'!$D$7,'NO LOCALITY'!K14*(1+$O$4))</f>
        <v>99384.280016399978</v>
      </c>
      <c r="L14" s="33">
        <f>IF('NO LOCALITY'!L14*(1+$O$4)&gt;'Locality and Max Pay'!$D$7,'Locality and Max Pay'!$D$7,'NO LOCALITY'!L14*(1+$O$4))</f>
        <v>108322.21685699999</v>
      </c>
      <c r="M14" s="33">
        <f>IF('NO LOCALITY'!M14*(1+$O$4)&gt;'Locality and Max Pay'!$D$7,'Locality and Max Pay'!$D$7,'NO LOCALITY'!M14*(1+$O$4))</f>
        <v>122429.44103039998</v>
      </c>
      <c r="N14" s="33">
        <f>IF('NO LOCALITY'!N14*(1+$O$4)&gt;'Locality and Max Pay'!$D$7,'Locality and Max Pay'!$D$7,'NO LOCALITY'!N14*(1+$O$4))</f>
        <v>128109.18303719998</v>
      </c>
      <c r="O14" s="32">
        <f>IF('NO LOCALITY'!O14*(1+$O$4)&gt;'Locality and Max Pay'!$D$7,'Locality and Max Pay'!$D$7,'NO LOCALITY'!O14*(1+$O$4))</f>
        <v>133803.86518079997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83973.528907199987</v>
      </c>
      <c r="J16" s="33">
        <f>IF('NO LOCALITY'!J16*(1+$O$4)&gt;'Locality and Max Pay'!$D$7,'Locality and Max Pay'!$D$7,'NO LOCALITY'!J16*(1+$O$4))</f>
        <v>91295.440950599994</v>
      </c>
      <c r="K16" s="33">
        <f>IF('NO LOCALITY'!K16*(1+$O$4)&gt;'Locality and Max Pay'!$D$7,'Locality and Max Pay'!$D$7,'NO LOCALITY'!K16*(1+$O$4))</f>
        <v>99384.280016399978</v>
      </c>
      <c r="L16" s="33">
        <f>IF('NO LOCALITY'!L16*(1+$O$4)&gt;'Locality and Max Pay'!$D$7,'Locality and Max Pay'!$D$7,'NO LOCALITY'!L16*(1+$O$4))</f>
        <v>108322.21685699999</v>
      </c>
      <c r="M16" s="33">
        <f>IF('NO LOCALITY'!M16*(1+$O$4)&gt;'Locality and Max Pay'!$D$7,'Locality and Max Pay'!$D$7,'NO LOCALITY'!M16*(1+$O$4))</f>
        <v>122429.44103039998</v>
      </c>
      <c r="N16" s="33">
        <f>IF('NO LOCALITY'!N16*(1+$O$4)&gt;'Locality and Max Pay'!$D$7,'Locality and Max Pay'!$D$7,'NO LOCALITY'!N16*(1+$O$4))</f>
        <v>128109.18303719998</v>
      </c>
      <c r="O16" s="32">
        <f>IF('NO LOCALITY'!O16*(1+$O$4)&gt;'Locality and Max Pay'!$D$7,'Locality and Max Pay'!$D$7,'NO LOCALITY'!O16*(1+$O$4))</f>
        <v>133803.86518079997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74979.566553599987</v>
      </c>
      <c r="J17" s="33">
        <f>IF('NO LOCALITY'!J17*(1+$O$4)&gt;'Locality and Max Pay'!$D$7,'Locality and Max Pay'!$D$7,'NO LOCALITY'!J17*(1+$O$4))</f>
        <v>79863.746275799989</v>
      </c>
      <c r="K17" s="33">
        <f>IF('NO LOCALITY'!K17*(1+$O$4)&gt;'Locality and Max Pay'!$D$7,'Locality and Max Pay'!$D$7,'NO LOCALITY'!K17*(1+$O$4))</f>
        <v>85254.645637799986</v>
      </c>
      <c r="L17" s="33">
        <f>IF('NO LOCALITY'!L17*(1+$O$4)&gt;'Locality and Max Pay'!$D$7,'Locality and Max Pay'!$D$7,'NO LOCALITY'!L17*(1+$O$4))</f>
        <v>91212.02518679999</v>
      </c>
      <c r="M17" s="33">
        <f>IF('NO LOCALITY'!M17*(1+$O$4)&gt;'Locality and Max Pay'!$D$7,'Locality and Max Pay'!$D$7,'NO LOCALITY'!M17*(1+$O$4))</f>
        <v>100619.33132519998</v>
      </c>
      <c r="N17" s="33">
        <f>IF('NO LOCALITY'!N17*(1+$O$4)&gt;'Locality and Max Pay'!$D$7,'Locality and Max Pay'!$D$7,'NO LOCALITY'!N17*(1+$O$4))</f>
        <v>104406.65600399999</v>
      </c>
      <c r="O17" s="32">
        <f>IF('NO LOCALITY'!O17*(1+$O$4)&gt;'Locality and Max Pay'!$D$7,'Locality and Max Pay'!$D$7,'NO LOCALITY'!O17*(1+$O$4))</f>
        <v>108206.43079679998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79863.746275799989</v>
      </c>
      <c r="K19" s="35">
        <f>IF('NO LOCALITY'!K19*(1+$O$4)&gt;'Locality and Max Pay'!$D$7,'Locality and Max Pay'!$D$7,'NO LOCALITY'!K19*(1+$O$4))</f>
        <v>85254.645637799986</v>
      </c>
      <c r="L19" s="33">
        <f>IF('NO LOCALITY'!L19*(1+$O$4)&gt;'Locality and Max Pay'!$D$7,'Locality and Max Pay'!$D$7,'NO LOCALITY'!L19*(1+$O$4))</f>
        <v>91212.02518679999</v>
      </c>
      <c r="M19" s="33">
        <f>IF('NO LOCALITY'!M19*(1+$O$4)&gt;'Locality and Max Pay'!$D$7,'Locality and Max Pay'!$D$7,'NO LOCALITY'!M19*(1+$O$4))</f>
        <v>100619.33132519998</v>
      </c>
      <c r="N19" s="33">
        <f>IF('NO LOCALITY'!N19*(1+$O$4)&gt;'Locality and Max Pay'!$D$7,'Locality and Max Pay'!$D$7,'NO LOCALITY'!N19*(1+$O$4))</f>
        <v>104406.65600399999</v>
      </c>
      <c r="O19" s="32">
        <f>IF('NO LOCALITY'!O19*(1+$O$4)&gt;'Locality and Max Pay'!$D$7,'Locality and Max Pay'!$D$7,'NO LOCALITY'!O19*(1+$O$4))</f>
        <v>108206.43079679998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68430.80658959999</v>
      </c>
      <c r="K20" s="35">
        <f>IF('NO LOCALITY'!K20*(1+$O$4)&gt;'Locality and Max Pay'!$D$7,'Locality and Max Pay'!$D$7,'NO LOCALITY'!K20*(1+$O$4))</f>
        <v>71128.746293399992</v>
      </c>
      <c r="L20" s="33">
        <f>IF('NO LOCALITY'!L20*(1+$O$4)&gt;'Locality and Max Pay'!$D$7,'Locality and Max Pay'!$D$7,'NO LOCALITY'!L20*(1+$O$4))</f>
        <v>74109.303584999987</v>
      </c>
      <c r="M20" s="33">
        <f>IF('NO LOCALITY'!M20*(1+$O$4)&gt;'Locality and Max Pay'!$D$7,'Locality and Max Pay'!$D$7,'NO LOCALITY'!M20*(1+$O$4))</f>
        <v>78812.956654199981</v>
      </c>
      <c r="N20" s="33">
        <f>IF('NO LOCALITY'!N20*(1+$O$4)&gt;'Locality and Max Pay'!$D$7,'Locality and Max Pay'!$D$7,'NO LOCALITY'!N20*(1+$O$4))</f>
        <v>80701.638947999978</v>
      </c>
      <c r="O20" s="32">
        <f>IF('NO LOCALITY'!O20*(1+$O$4)&gt;'Locality and Max Pay'!$D$7,'Locality and Max Pay'!$D$7,'NO LOCALITY'!O20*(1+$O$4))</f>
        <v>82601.526344400001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56999.111914799993</v>
      </c>
      <c r="H22" s="33">
        <f>IF('NO LOCALITY'!H22*(1+$O$4)&gt;'Locality and Max Pay'!$D$7,'Locality and Max Pay'!$D$7,'NO LOCALITY'!H22*(1+$O$4))</f>
        <v>56999.111914799993</v>
      </c>
      <c r="I22" s="33">
        <f>IF('NO LOCALITY'!I22*(1+$O$4)&gt;'Locality and Max Pay'!$D$7,'Locality and Max Pay'!$D$7,'NO LOCALITY'!I22*(1+$O$4))</f>
        <v>56999.111914799993</v>
      </c>
      <c r="J22" s="33">
        <f>IF('NO LOCALITY'!J22*(1+$O$4)&gt;'Locality and Max Pay'!$D$7,'Locality and Max Pay'!$D$7,'NO LOCALITY'!J22*(1+$O$4))</f>
        <v>56999.111914799993</v>
      </c>
      <c r="K22" s="33">
        <f>IF('NO LOCALITY'!K22*(1+$O$4)&gt;'Locality and Max Pay'!$D$7,'Locality and Max Pay'!$D$7,'NO LOCALITY'!K22*(1+$O$4))</f>
        <v>56999.111914799993</v>
      </c>
      <c r="L22" s="33">
        <f>IF('NO LOCALITY'!L22*(1+$O$4)&gt;'Locality and Max Pay'!$D$7,'Locality and Max Pay'!$D$7,'NO LOCALITY'!L22*(1+$O$4))</f>
        <v>56999.111914799993</v>
      </c>
      <c r="M22" s="33">
        <f>IF('NO LOCALITY'!M22*(1+$O$4)&gt;'Locality and Max Pay'!$D$7,'Locality and Max Pay'!$D$7,'NO LOCALITY'!M22*(1+$O$4))</f>
        <v>56999.111914799993</v>
      </c>
      <c r="N22" s="33">
        <f>IF('NO LOCALITY'!N22*(1+$O$4)&gt;'Locality and Max Pay'!$D$7,'Locality and Max Pay'!$D$7,'NO LOCALITY'!N22*(1+$O$4))</f>
        <v>56999.111914799993</v>
      </c>
      <c r="O22" s="32">
        <f>IF('NO LOCALITY'!O22*(1+$O$4)&gt;'Locality and Max Pay'!$D$7,'Locality and Max Pay'!$D$7,'NO LOCALITY'!O22*(1+$O$4))</f>
        <v>56999.111914799993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fFXQB8KPaooKZ6+R4ygyXBv6JwAIRFk3KqkXUJE+6bqp1SckNk4fJj9UAIcazgXMm6083gWTtemVdllHK9JmGA==" saltValue="1GOHr66szQRT8i+XNTMY5g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24" priority="1" stopIfTrue="1" operator="greaterThan">
      <formula>165200</formula>
    </cfRule>
  </conditionalFormatting>
  <hyperlinks>
    <hyperlink ref="D26:F26" location="'LOCALITY INDEX'!A1" display="Return to Locality Index" xr:uid="{00000000-0004-0000-25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B1:S57"/>
  <sheetViews>
    <sheetView tabSelected="1" topLeftCell="A4" zoomScaleNormal="100" workbookViewId="0">
      <selection activeCell="B2" sqref="B2:O2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9" width="9.109375" customWidth="1"/>
  </cols>
  <sheetData>
    <row r="1" spans="2:19" ht="13.8" thickBot="1" x14ac:dyDescent="0.3"/>
    <row r="2" spans="2:19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S2" s="77">
        <v>1.0169999999999999</v>
      </c>
    </row>
    <row r="3" spans="2:19" s="1" customFormat="1" ht="13.8" thickBot="1" x14ac:dyDescent="0.3">
      <c r="B3" s="138" t="s">
        <v>44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9" x14ac:dyDescent="0.25">
      <c r="B4" s="3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52"/>
    </row>
    <row r="5" spans="2:19" x14ac:dyDescent="0.25">
      <c r="B5" s="140"/>
      <c r="C5" s="141"/>
      <c r="D5" s="144" t="s">
        <v>4</v>
      </c>
      <c r="E5" s="145"/>
      <c r="F5" s="146"/>
      <c r="G5" s="107" t="s">
        <v>6</v>
      </c>
      <c r="H5" s="107" t="s">
        <v>7</v>
      </c>
      <c r="I5" s="107" t="s">
        <v>8</v>
      </c>
      <c r="J5" s="107" t="s">
        <v>9</v>
      </c>
      <c r="K5" s="107" t="s">
        <v>10</v>
      </c>
      <c r="L5" s="107" t="s">
        <v>11</v>
      </c>
      <c r="M5" s="107" t="s">
        <v>12</v>
      </c>
      <c r="N5" s="107" t="s">
        <v>13</v>
      </c>
      <c r="O5" s="150" t="s">
        <v>14</v>
      </c>
    </row>
    <row r="6" spans="2:19" x14ac:dyDescent="0.25">
      <c r="B6" s="142"/>
      <c r="C6" s="143"/>
      <c r="D6" s="147"/>
      <c r="E6" s="148"/>
      <c r="F6" s="149"/>
      <c r="G6" s="121"/>
      <c r="H6" s="121"/>
      <c r="I6" s="121"/>
      <c r="J6" s="121"/>
      <c r="K6" s="121"/>
      <c r="L6" s="121"/>
      <c r="M6" s="121"/>
      <c r="N6" s="121"/>
      <c r="O6" s="124"/>
    </row>
    <row r="7" spans="2:19" ht="12.75" customHeight="1" x14ac:dyDescent="0.25">
      <c r="B7" s="142"/>
      <c r="C7" s="143"/>
      <c r="D7" s="151" t="s">
        <v>5</v>
      </c>
      <c r="E7" s="152"/>
      <c r="F7" s="153"/>
      <c r="G7" s="122">
        <v>4</v>
      </c>
      <c r="H7" s="122">
        <v>5</v>
      </c>
      <c r="I7" s="122">
        <v>6</v>
      </c>
      <c r="J7" s="122">
        <v>7</v>
      </c>
      <c r="K7" s="122">
        <v>8</v>
      </c>
      <c r="L7" s="122">
        <v>9</v>
      </c>
      <c r="M7" s="122">
        <v>10</v>
      </c>
      <c r="N7" s="122">
        <v>11</v>
      </c>
      <c r="O7" s="123">
        <v>12</v>
      </c>
    </row>
    <row r="8" spans="2:19" ht="12.75" customHeight="1" x14ac:dyDescent="0.25">
      <c r="B8" s="142"/>
      <c r="C8" s="143"/>
      <c r="D8" s="147"/>
      <c r="E8" s="148"/>
      <c r="F8" s="149"/>
      <c r="G8" s="121"/>
      <c r="H8" s="121">
        <v>5</v>
      </c>
      <c r="I8" s="121"/>
      <c r="J8" s="121">
        <v>7</v>
      </c>
      <c r="K8" s="121"/>
      <c r="L8" s="121"/>
      <c r="M8" s="121"/>
      <c r="N8" s="121"/>
      <c r="O8" s="124"/>
    </row>
    <row r="9" spans="2:19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3"/>
      <c r="P9" s="2"/>
    </row>
    <row r="10" spans="2:19" ht="25.5" customHeight="1" x14ac:dyDescent="0.25">
      <c r="B10" s="125" t="s">
        <v>24</v>
      </c>
      <c r="C10" s="126"/>
      <c r="D10" s="107" t="s">
        <v>0</v>
      </c>
      <c r="E10" s="81" t="s">
        <v>1</v>
      </c>
      <c r="F10" s="129"/>
      <c r="G10" s="26">
        <f>+'NO LOCALITY Prior Year'!G10*'NO LOCALITY'!$S$2</f>
        <v>81736.289999999994</v>
      </c>
      <c r="H10" s="26">
        <f>+'NO LOCALITY Prior Year'!H10*'NO LOCALITY'!$S$2</f>
        <v>92771.756999999998</v>
      </c>
      <c r="I10" s="26">
        <f>+'NO LOCALITY Prior Year'!I10*'NO LOCALITY'!$S$2</f>
        <v>102515.63399999999</v>
      </c>
      <c r="J10" s="26">
        <f>+'NO LOCALITY Prior Year'!J10*'NO LOCALITY'!$S$2</f>
        <v>113279.56199999999</v>
      </c>
      <c r="K10" s="26">
        <f>+'NO LOCALITY Prior Year'!K10*'NO LOCALITY'!$S$2</f>
        <v>125176.42799999999</v>
      </c>
      <c r="L10" s="26">
        <f>+'NO LOCALITY Prior Year'!L10*'NO LOCALITY'!$S$2</f>
        <v>138315.05099999998</v>
      </c>
      <c r="M10" s="26">
        <f>+'NO LOCALITY Prior Year'!M10*'NO LOCALITY'!$S$2</f>
        <v>159064.90199999997</v>
      </c>
      <c r="N10" s="26">
        <f>+'NO LOCALITY Prior Year'!N10*'NO LOCALITY'!$S$2</f>
        <v>167412.43799999999</v>
      </c>
      <c r="O10" s="85">
        <f>+'NO LOCALITY Prior Year'!O10*'NO LOCALITY'!$S$2</f>
        <v>175785.39899999998</v>
      </c>
      <c r="P10" s="2"/>
    </row>
    <row r="11" spans="2:19" ht="25.5" customHeight="1" x14ac:dyDescent="0.25">
      <c r="B11" s="154"/>
      <c r="C11" s="155"/>
      <c r="D11" s="122"/>
      <c r="E11" s="81" t="s">
        <v>2</v>
      </c>
      <c r="F11" s="130"/>
      <c r="G11" s="26">
        <f>+'NO LOCALITY Prior Year'!G11*'NO LOCALITY'!$S$2</f>
        <v>60547.094999999994</v>
      </c>
      <c r="H11" s="26">
        <f>+'NO LOCALITY Prior Year'!H11*'NO LOCALITY'!$S$2</f>
        <v>68720.723999999987</v>
      </c>
      <c r="I11" s="26">
        <f>+'NO LOCALITY Prior Year'!I11*'NO LOCALITY'!$S$2</f>
        <v>75939.39</v>
      </c>
      <c r="J11" s="26">
        <f>+'NO LOCALITY Prior Year'!J11*'NO LOCALITY'!$S$2</f>
        <v>83911.652999999991</v>
      </c>
      <c r="K11" s="26">
        <f>+'NO LOCALITY Prior Year'!K11*'NO LOCALITY'!$S$2</f>
        <v>92722.940999999992</v>
      </c>
      <c r="L11" s="26">
        <f>+'NO LOCALITY Prior Year'!L11*'NO LOCALITY'!$S$2</f>
        <v>102455.63099999999</v>
      </c>
      <c r="M11" s="26">
        <f>+'NO LOCALITY Prior Year'!M11*'NO LOCALITY'!$S$2</f>
        <v>117826.56899999999</v>
      </c>
      <c r="N11" s="26">
        <f>+'NO LOCALITY Prior Year'!N11*'NO LOCALITY'!$S$2</f>
        <v>124006.87799999998</v>
      </c>
      <c r="O11" s="85">
        <f>+'NO LOCALITY Prior Year'!O11*'NO LOCALITY'!$S$2</f>
        <v>130211.59499999999</v>
      </c>
      <c r="P11" s="2"/>
    </row>
    <row r="12" spans="2:19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1"/>
      <c r="P12" s="2"/>
    </row>
    <row r="13" spans="2:19" ht="25.5" customHeight="1" x14ac:dyDescent="0.25">
      <c r="B13" s="103" t="s">
        <v>15</v>
      </c>
      <c r="C13" s="104"/>
      <c r="D13" s="156" t="s">
        <v>18</v>
      </c>
      <c r="E13" s="81" t="s">
        <v>1</v>
      </c>
      <c r="F13" s="158">
        <v>0.75</v>
      </c>
      <c r="G13" s="26">
        <f>+'NO LOCALITY Prior Year'!G13*'NO LOCALITY'!$S$2</f>
        <v>60547.094999999994</v>
      </c>
      <c r="H13" s="26">
        <f>+'NO LOCALITY Prior Year'!H13*'NO LOCALITY'!$S$2</f>
        <v>68720.723999999987</v>
      </c>
      <c r="I13" s="26">
        <f>+'NO LOCALITY Prior Year'!I13*'NO LOCALITY'!$S$2</f>
        <v>75939.39</v>
      </c>
      <c r="J13" s="26">
        <f>+'NO LOCALITY Prior Year'!J13*'NO LOCALITY'!$S$2</f>
        <v>83911.652999999991</v>
      </c>
      <c r="K13" s="26">
        <f>+'NO LOCALITY Prior Year'!K13*'NO LOCALITY'!$S$2</f>
        <v>92722.940999999992</v>
      </c>
      <c r="L13" s="26">
        <f>+'NO LOCALITY Prior Year'!L13*'NO LOCALITY'!$S$2</f>
        <v>102455.63099999999</v>
      </c>
      <c r="M13" s="26">
        <f>+'NO LOCALITY Prior Year'!M13*'NO LOCALITY'!$S$2</f>
        <v>117826.56899999999</v>
      </c>
      <c r="N13" s="26">
        <f>+'NO LOCALITY Prior Year'!N13*'NO LOCALITY'!$S$2</f>
        <v>124006.87799999998</v>
      </c>
      <c r="O13" s="85">
        <f>+'NO LOCALITY Prior Year'!O13*'NO LOCALITY'!$S$2</f>
        <v>130211.59499999999</v>
      </c>
      <c r="P13" s="2"/>
    </row>
    <row r="14" spans="2:19" ht="25.5" customHeight="1" x14ac:dyDescent="0.25">
      <c r="B14" s="119"/>
      <c r="C14" s="120"/>
      <c r="D14" s="156"/>
      <c r="E14" s="81" t="s">
        <v>2</v>
      </c>
      <c r="F14" s="156"/>
      <c r="G14" s="26">
        <f>+'NO LOCALITY Prior Year'!G14*'NO LOCALITY'!$S$2</f>
        <v>57052.682999999997</v>
      </c>
      <c r="H14" s="26">
        <f>+'NO LOCALITY Prior Year'!H14*'NO LOCALITY'!$S$2</f>
        <v>63180.107999999993</v>
      </c>
      <c r="I14" s="26">
        <f>+'NO LOCALITY Prior Year'!I14*'NO LOCALITY'!$S$2</f>
        <v>68594.615999999995</v>
      </c>
      <c r="J14" s="26">
        <f>+'NO LOCALITY Prior Year'!J14*'NO LOCALITY'!$S$2</f>
        <v>74575.592999999993</v>
      </c>
      <c r="K14" s="26">
        <f>+'NO LOCALITY Prior Year'!K14*'NO LOCALITY'!$S$2</f>
        <v>81183.041999999987</v>
      </c>
      <c r="L14" s="26">
        <f>+'NO LOCALITY Prior Year'!L14*'NO LOCALITY'!$S$2</f>
        <v>88484.084999999992</v>
      </c>
      <c r="M14" s="26">
        <f>+'NO LOCALITY Prior Year'!M14*'NO LOCALITY'!$S$2</f>
        <v>100007.71199999998</v>
      </c>
      <c r="N14" s="26">
        <f>+'NO LOCALITY Prior Year'!N14*'NO LOCALITY'!$S$2</f>
        <v>104647.26599999999</v>
      </c>
      <c r="O14" s="85">
        <f>+'NO LOCALITY Prior Year'!O14*'NO LOCALITY'!$S$2</f>
        <v>109299.02399999999</v>
      </c>
      <c r="P14" s="2"/>
    </row>
    <row r="15" spans="2:19" ht="8.25" customHeight="1" x14ac:dyDescent="0.25">
      <c r="B15" s="20"/>
      <c r="C15" s="16"/>
      <c r="D15" s="82"/>
      <c r="E15" s="14"/>
      <c r="F15" s="82"/>
      <c r="G15" s="82"/>
      <c r="H15" s="12"/>
      <c r="I15" s="82"/>
      <c r="J15" s="82"/>
      <c r="K15" s="82"/>
      <c r="L15" s="82"/>
      <c r="M15" s="82"/>
      <c r="N15" s="82"/>
      <c r="O15" s="82"/>
      <c r="P15" s="2"/>
    </row>
    <row r="16" spans="2:19" ht="25.5" customHeight="1" x14ac:dyDescent="0.25">
      <c r="B16" s="103" t="s">
        <v>16</v>
      </c>
      <c r="C16" s="104"/>
      <c r="D16" s="156" t="s">
        <v>19</v>
      </c>
      <c r="E16" s="81" t="s">
        <v>1</v>
      </c>
      <c r="F16" s="158">
        <v>0.5</v>
      </c>
      <c r="G16" s="29" t="s">
        <v>22</v>
      </c>
      <c r="H16" s="29" t="s">
        <v>22</v>
      </c>
      <c r="I16" s="25">
        <f>+'NO LOCALITY Prior Year'!I16*'NO LOCALITY'!$S$2</f>
        <v>68594.615999999995</v>
      </c>
      <c r="J16" s="25">
        <f>+'NO LOCALITY Prior Year'!J16*'NO LOCALITY'!$S$2</f>
        <v>74575.592999999993</v>
      </c>
      <c r="K16" s="25">
        <f>+'NO LOCALITY Prior Year'!K16*'NO LOCALITY'!$S$2</f>
        <v>81183.041999999987</v>
      </c>
      <c r="L16" s="25">
        <f>+'NO LOCALITY Prior Year'!L16*'NO LOCALITY'!$S$2</f>
        <v>88484.084999999992</v>
      </c>
      <c r="M16" s="25">
        <f>+'NO LOCALITY Prior Year'!M16*'NO LOCALITY'!$S$2</f>
        <v>100007.71199999998</v>
      </c>
      <c r="N16" s="25">
        <f>+'NO LOCALITY Prior Year'!N16*'NO LOCALITY'!$S$2</f>
        <v>104647.26599999999</v>
      </c>
      <c r="O16" s="25">
        <f>+'NO LOCALITY Prior Year'!O16*'NO LOCALITY'!$S$2</f>
        <v>109299.02399999999</v>
      </c>
      <c r="P16" s="2"/>
    </row>
    <row r="17" spans="2:16" ht="25.5" customHeight="1" x14ac:dyDescent="0.25">
      <c r="B17" s="119"/>
      <c r="C17" s="120"/>
      <c r="D17" s="156"/>
      <c r="E17" s="81" t="s">
        <v>2</v>
      </c>
      <c r="F17" s="156"/>
      <c r="G17" s="29" t="s">
        <v>22</v>
      </c>
      <c r="H17" s="29" t="s">
        <v>22</v>
      </c>
      <c r="I17" s="25">
        <f>+'NO LOCALITY Prior Year'!I17*'NO LOCALITY'!$S$2</f>
        <v>61247.807999999997</v>
      </c>
      <c r="J17" s="25">
        <f>+'NO LOCALITY Prior Year'!J17*'NO LOCALITY'!$S$2</f>
        <v>65237.498999999996</v>
      </c>
      <c r="K17" s="25">
        <f>+'NO LOCALITY Prior Year'!K17*'NO LOCALITY'!$S$2</f>
        <v>69641.108999999997</v>
      </c>
      <c r="L17" s="25">
        <f>+'NO LOCALITY Prior Year'!L17*'NO LOCALITY'!$S$2</f>
        <v>74507.453999999998</v>
      </c>
      <c r="M17" s="25">
        <f>+'NO LOCALITY Prior Year'!M17*'NO LOCALITY'!$S$2</f>
        <v>82191.905999999988</v>
      </c>
      <c r="N17" s="25">
        <f>+'NO LOCALITY Prior Year'!N17*'NO LOCALITY'!$S$2</f>
        <v>85285.62</v>
      </c>
      <c r="O17" s="25">
        <f>+'NO LOCALITY Prior Year'!O17*'NO LOCALITY'!$S$2</f>
        <v>88389.503999999986</v>
      </c>
      <c r="P17" s="2"/>
    </row>
    <row r="18" spans="2:16" ht="8.25" customHeight="1" x14ac:dyDescent="0.25">
      <c r="B18" s="21"/>
      <c r="C18" s="8"/>
      <c r="D18" s="82"/>
      <c r="E18" s="14"/>
      <c r="F18" s="82"/>
      <c r="G18" s="82"/>
      <c r="H18" s="82"/>
      <c r="I18" s="82"/>
      <c r="J18" s="82"/>
      <c r="K18" s="82"/>
      <c r="L18" s="82"/>
      <c r="M18" s="82"/>
      <c r="N18" s="82"/>
      <c r="O18" s="82"/>
      <c r="P18" s="2"/>
    </row>
    <row r="19" spans="2:16" ht="25.5" customHeight="1" x14ac:dyDescent="0.25">
      <c r="B19" s="119" t="s">
        <v>17</v>
      </c>
      <c r="C19" s="120"/>
      <c r="D19" s="156" t="s">
        <v>20</v>
      </c>
      <c r="E19" s="81" t="s">
        <v>1</v>
      </c>
      <c r="F19" s="158">
        <v>0.25</v>
      </c>
      <c r="G19" s="29" t="s">
        <v>22</v>
      </c>
      <c r="H19" s="29" t="s">
        <v>22</v>
      </c>
      <c r="I19" s="29" t="s">
        <v>22</v>
      </c>
      <c r="J19" s="30">
        <f>+'NO LOCALITY Prior Year'!J19*'NO LOCALITY'!$S$2</f>
        <v>65237.498999999996</v>
      </c>
      <c r="K19" s="30">
        <f>+'NO LOCALITY Prior Year'!K19*'NO LOCALITY'!$S$2</f>
        <v>69641.108999999997</v>
      </c>
      <c r="L19" s="30">
        <f>+'NO LOCALITY Prior Year'!L19*'NO LOCALITY'!$S$2</f>
        <v>74507.453999999998</v>
      </c>
      <c r="M19" s="30">
        <f>+'NO LOCALITY Prior Year'!M19*'NO LOCALITY'!$S$2</f>
        <v>82191.905999999988</v>
      </c>
      <c r="N19" s="30">
        <f>+'NO LOCALITY Prior Year'!N19*'NO LOCALITY'!$S$2</f>
        <v>85285.62</v>
      </c>
      <c r="O19" s="30">
        <f>+'NO LOCALITY Prior Year'!O19*'NO LOCALITY'!$S$2</f>
        <v>88389.503999999986</v>
      </c>
      <c r="P19" s="2"/>
    </row>
    <row r="20" spans="2:16" ht="25.5" customHeight="1" x14ac:dyDescent="0.25">
      <c r="B20" s="119"/>
      <c r="C20" s="120"/>
      <c r="D20" s="156"/>
      <c r="E20" s="81" t="s">
        <v>2</v>
      </c>
      <c r="F20" s="156"/>
      <c r="G20" s="29" t="s">
        <v>22</v>
      </c>
      <c r="H20" s="29" t="s">
        <v>22</v>
      </c>
      <c r="I20" s="29" t="s">
        <v>22</v>
      </c>
      <c r="J20" s="30">
        <f>+'NO LOCALITY Prior Year'!J20*'NO LOCALITY'!$S$2</f>
        <v>55898.387999999992</v>
      </c>
      <c r="K20" s="30">
        <f>+'NO LOCALITY Prior Year'!K20*'NO LOCALITY'!$S$2</f>
        <v>58102.226999999992</v>
      </c>
      <c r="L20" s="30">
        <f>+'NO LOCALITY Prior Year'!L20*'NO LOCALITY'!$S$2</f>
        <v>60536.924999999996</v>
      </c>
      <c r="M20" s="30">
        <f>+'NO LOCALITY Prior Year'!M20*'NO LOCALITY'!$S$2</f>
        <v>64379.150999999991</v>
      </c>
      <c r="N20" s="30">
        <f>+'NO LOCALITY Prior Year'!N20*'NO LOCALITY'!$S$2</f>
        <v>65921.939999999988</v>
      </c>
      <c r="O20" s="30">
        <f>+'NO LOCALITY Prior Year'!O20*'NO LOCALITY'!$S$2</f>
        <v>67473.881999999998</v>
      </c>
      <c r="P20" s="2"/>
    </row>
    <row r="21" spans="2:16" ht="12.75" customHeight="1" x14ac:dyDescent="0.25">
      <c r="B21" s="159"/>
      <c r="C21" s="160"/>
      <c r="D21" s="160"/>
      <c r="E21" s="160"/>
      <c r="F21" s="160"/>
      <c r="G21" s="160"/>
      <c r="H21" s="160"/>
      <c r="I21" s="160"/>
      <c r="J21" s="160"/>
      <c r="K21" s="160"/>
      <c r="L21" s="160"/>
      <c r="M21" s="160"/>
      <c r="N21" s="160"/>
      <c r="O21" s="161"/>
      <c r="P21" s="2"/>
    </row>
    <row r="22" spans="2:16" ht="25.5" customHeight="1" x14ac:dyDescent="0.25">
      <c r="B22" s="114" t="s">
        <v>3</v>
      </c>
      <c r="C22" s="115"/>
      <c r="D22" s="83" t="s">
        <v>21</v>
      </c>
      <c r="E22" s="84"/>
      <c r="F22" s="84"/>
      <c r="G22" s="31">
        <f>+'NO LOCALITY Prior Year'!G22*'NO LOCALITY'!$S$2</f>
        <v>46560.293999999994</v>
      </c>
      <c r="H22" s="31">
        <f>+'NO LOCALITY Prior Year'!H22*'NO LOCALITY'!$S$2</f>
        <v>46560.293999999994</v>
      </c>
      <c r="I22" s="31">
        <f>+'NO LOCALITY Prior Year'!I22*'NO LOCALITY'!$S$2</f>
        <v>46560.293999999994</v>
      </c>
      <c r="J22" s="31">
        <f>+'NO LOCALITY Prior Year'!J22*'NO LOCALITY'!$S$2</f>
        <v>46560.293999999994</v>
      </c>
      <c r="K22" s="31">
        <f>+'NO LOCALITY Prior Year'!K22*'NO LOCALITY'!$S$2</f>
        <v>46560.293999999994</v>
      </c>
      <c r="L22" s="31">
        <f>+'NO LOCALITY Prior Year'!L22*'NO LOCALITY'!$S$2</f>
        <v>46560.293999999994</v>
      </c>
      <c r="M22" s="31">
        <f>+'NO LOCALITY Prior Year'!M22*'NO LOCALITY'!$S$2</f>
        <v>46560.293999999994</v>
      </c>
      <c r="N22" s="31">
        <f>+'NO LOCALITY Prior Year'!N22*'NO LOCALITY'!$S$2</f>
        <v>46560.293999999994</v>
      </c>
      <c r="O22" s="31">
        <f>+'NO LOCALITY Prior Year'!O22*'NO LOCALITY'!$S$2</f>
        <v>46560.293999999994</v>
      </c>
    </row>
    <row r="23" spans="2:16" ht="40.5" customHeight="1" thickBot="1" x14ac:dyDescent="0.3">
      <c r="B23" s="22"/>
      <c r="C23" s="23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57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>
      <c r="D27" s="70"/>
      <c r="E27" s="70"/>
      <c r="F27" s="70"/>
    </row>
    <row r="28" spans="2:16" x14ac:dyDescent="0.25"/>
    <row r="29" spans="2:16" x14ac:dyDescent="0.25"/>
    <row r="30" spans="2:16" x14ac:dyDescent="0.25"/>
    <row r="31" spans="2:16" x14ac:dyDescent="0.25"/>
    <row r="32" spans="2:1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  <row r="51" x14ac:dyDescent="0.25"/>
    <row r="52" x14ac:dyDescent="0.25"/>
    <row r="53" x14ac:dyDescent="0.25"/>
    <row r="54" x14ac:dyDescent="0.25"/>
    <row r="55" x14ac:dyDescent="0.25"/>
    <row r="56" x14ac:dyDescent="0.25"/>
    <row r="57" x14ac:dyDescent="0.25"/>
  </sheetData>
  <sheetProtection algorithmName="SHA-512" hashValue="95Soh321bCEmQb0UP5wtGae9+JPW2OCm8wUuC1DATKC+ByYaX5h8YQelR78+nfRo1+4pR3UpfZ08KtQgZLPv3Q==" saltValue="CbUsuAlyvTHfrn1WXvo27A==" spinCount="100000" sheet="1" objects="1" scenarios="1"/>
  <mergeCells count="41">
    <mergeCell ref="D16:D17"/>
    <mergeCell ref="B2:O2"/>
    <mergeCell ref="G7:G8"/>
    <mergeCell ref="H7:H8"/>
    <mergeCell ref="I7:I8"/>
    <mergeCell ref="J7:J8"/>
    <mergeCell ref="N7:N8"/>
    <mergeCell ref="O7:O8"/>
    <mergeCell ref="K7:K8"/>
    <mergeCell ref="B21:O21"/>
    <mergeCell ref="L7:L8"/>
    <mergeCell ref="M7:M8"/>
    <mergeCell ref="I5:I6"/>
    <mergeCell ref="J5:J6"/>
    <mergeCell ref="K5:K6"/>
    <mergeCell ref="L5:L6"/>
    <mergeCell ref="M5:M6"/>
    <mergeCell ref="N5:N6"/>
    <mergeCell ref="O5:O6"/>
    <mergeCell ref="D5:F6"/>
    <mergeCell ref="D7:F8"/>
    <mergeCell ref="G5:G6"/>
    <mergeCell ref="H5:H6"/>
    <mergeCell ref="D19:D20"/>
    <mergeCell ref="F19:F20"/>
    <mergeCell ref="D26:F26"/>
    <mergeCell ref="B19:C20"/>
    <mergeCell ref="B16:C17"/>
    <mergeCell ref="B3:N3"/>
    <mergeCell ref="B13:C14"/>
    <mergeCell ref="B5:C8"/>
    <mergeCell ref="B10:C11"/>
    <mergeCell ref="D10:D11"/>
    <mergeCell ref="B9:C9"/>
    <mergeCell ref="D9:O9"/>
    <mergeCell ref="D13:D14"/>
    <mergeCell ref="D23:O23"/>
    <mergeCell ref="F13:F14"/>
    <mergeCell ref="F16:F17"/>
    <mergeCell ref="F10:F11"/>
    <mergeCell ref="B22:C22"/>
  </mergeCells>
  <phoneticPr fontId="0" type="noConversion"/>
  <conditionalFormatting sqref="A2:B2 P2:IV2 A3:XFD3">
    <cfRule type="cellIs" dxfId="59" priority="1" stopIfTrue="1" operator="greaterThan">
      <formula>165200</formula>
    </cfRule>
  </conditionalFormatting>
  <hyperlinks>
    <hyperlink ref="D26:F26" location="'LOCALITY INDEX'!A1" display="Return to Locality Index" xr:uid="{00000000-0004-0000-0200-000000000000}"/>
  </hyperlinks>
  <pageMargins left="0.75" right="0.75" top="1" bottom="1" header="0.5" footer="0.5"/>
  <pageSetup scale="76" orientation="landscape" r:id="rId1"/>
  <headerFooter alignWithMargins="0">
    <oddFooter>&amp;L&amp;"Arial,Bold"AHB-300&amp;C&amp;"Arial,Bold"ATSPP Pay Bands&amp;R&amp;"Arial,Bold"&amp;A</oddFooter>
  </headerFooter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Sheet39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59</v>
      </c>
      <c r="O4" s="40">
        <f>VLOOKUP(N4,'Locality and Max Pay'!A:B,2,FALSE)</f>
        <v>0.2762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104311.85329799999</v>
      </c>
      <c r="H10" s="33">
        <f>IF('NO LOCALITY'!H10*(1+$O$4)&gt;'Locality and Max Pay'!$D$7,'Locality and Max Pay'!$D$7,'NO LOCALITY'!H10*(1+$O$4))</f>
        <v>118395.3162834</v>
      </c>
      <c r="I10" s="33">
        <f>IF('NO LOCALITY'!I10*(1+$O$4)&gt;'Locality and Max Pay'!$D$7,'Locality and Max Pay'!$D$7,'NO LOCALITY'!I10*(1+$O$4))</f>
        <v>130830.45211079999</v>
      </c>
      <c r="J10" s="33">
        <f>IF('NO LOCALITY'!J10*(1+$O$4)&gt;'Locality and Max Pay'!$D$7,'Locality and Max Pay'!$D$7,'NO LOCALITY'!J10*(1+$O$4))</f>
        <v>144567.37702439999</v>
      </c>
      <c r="K10" s="33">
        <f>IF('NO LOCALITY'!K10*(1+$O$4)&gt;'Locality and Max Pay'!$D$7,'Locality and Max Pay'!$D$7,'NO LOCALITY'!K10*(1+$O$4))</f>
        <v>159750.15741359998</v>
      </c>
      <c r="L10" s="33">
        <f>IF('NO LOCALITY'!L10*(1+$O$4)&gt;'Locality and Max Pay'!$D$7,'Locality and Max Pay'!$D$7,'NO LOCALITY'!L10*(1+$O$4))</f>
        <v>176517.66808619996</v>
      </c>
      <c r="M10" s="33">
        <f>IF('NO LOCALITY'!M10*(1+$O$4)&gt;'Locality and Max Pay'!$D$7,'Locality and Max Pay'!$D$7,'NO LOCALITY'!M10*(1+$O$4))</f>
        <v>202998.62793239998</v>
      </c>
      <c r="N10" s="33">
        <f>IF('NO LOCALITY'!N10*(1+$O$4)&gt;'Locality and Max Pay'!$D$7,'Locality and Max Pay'!$D$7,'NO LOCALITY'!N10*(1+$O$4))</f>
        <v>213651.7533756</v>
      </c>
      <c r="O10" s="32">
        <f>IF('NO LOCALITY'!O10*(1+$O$4)&gt;'Locality and Max Pay'!$D$7,'Locality and Max Pay'!$D$7,'NO LOCALITY'!O10*(1+$O$4))</f>
        <v>224337.32620379998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77270.202638999996</v>
      </c>
      <c r="H11" s="33">
        <f>IF('NO LOCALITY'!H11*(1+$O$4)&gt;'Locality and Max Pay'!$D$7,'Locality and Max Pay'!$D$7,'NO LOCALITY'!H11*(1+$O$4))</f>
        <v>87701.387968799987</v>
      </c>
      <c r="I11" s="33">
        <f>IF('NO LOCALITY'!I11*(1+$O$4)&gt;'Locality and Max Pay'!$D$7,'Locality and Max Pay'!$D$7,'NO LOCALITY'!I11*(1+$O$4))</f>
        <v>96913.849518000003</v>
      </c>
      <c r="J11" s="33">
        <f>IF('NO LOCALITY'!J11*(1+$O$4)&gt;'Locality and Max Pay'!$D$7,'Locality and Max Pay'!$D$7,'NO LOCALITY'!J11*(1+$O$4))</f>
        <v>107088.05155859998</v>
      </c>
      <c r="K11" s="33">
        <f>IF('NO LOCALITY'!K11*(1+$O$4)&gt;'Locality and Max Pay'!$D$7,'Locality and Max Pay'!$D$7,'NO LOCALITY'!K11*(1+$O$4))</f>
        <v>118333.0173042</v>
      </c>
      <c r="L11" s="33">
        <f>IF('NO LOCALITY'!L11*(1+$O$4)&gt;'Locality and Max Pay'!$D$7,'Locality and Max Pay'!$D$7,'NO LOCALITY'!L11*(1+$O$4))</f>
        <v>130753.8762822</v>
      </c>
      <c r="M11" s="33">
        <f>IF('NO LOCALITY'!M11*(1+$O$4)&gt;'Locality and Max Pay'!$D$7,'Locality and Max Pay'!$D$7,'NO LOCALITY'!M11*(1+$O$4))</f>
        <v>150370.26735779998</v>
      </c>
      <c r="N11" s="33">
        <f>IF('NO LOCALITY'!N11*(1+$O$4)&gt;'Locality and Max Pay'!$D$7,'Locality and Max Pay'!$D$7,'NO LOCALITY'!N11*(1+$O$4))</f>
        <v>158257.57770359996</v>
      </c>
      <c r="O11" s="32">
        <f>IF('NO LOCALITY'!O11*(1+$O$4)&gt;'Locality and Max Pay'!$D$7,'Locality and Max Pay'!$D$7,'NO LOCALITY'!O11*(1+$O$4))</f>
        <v>166176.03753899998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77270.202638999996</v>
      </c>
      <c r="H13" s="33">
        <f>IF('NO LOCALITY'!H13*(1+$O$4)&gt;'Locality and Max Pay'!$D$7,'Locality and Max Pay'!$D$7,'NO LOCALITY'!H13*(1+$O$4))</f>
        <v>87701.387968799987</v>
      </c>
      <c r="I13" s="33">
        <f>IF('NO LOCALITY'!I13*(1+$O$4)&gt;'Locality and Max Pay'!$D$7,'Locality and Max Pay'!$D$7,'NO LOCALITY'!I13*(1+$O$4))</f>
        <v>96913.849518000003</v>
      </c>
      <c r="J13" s="33">
        <f>IF('NO LOCALITY'!J13*(1+$O$4)&gt;'Locality and Max Pay'!$D$7,'Locality and Max Pay'!$D$7,'NO LOCALITY'!J13*(1+$O$4))</f>
        <v>107088.05155859998</v>
      </c>
      <c r="K13" s="33">
        <f>IF('NO LOCALITY'!K13*(1+$O$4)&gt;'Locality and Max Pay'!$D$7,'Locality and Max Pay'!$D$7,'NO LOCALITY'!K13*(1+$O$4))</f>
        <v>118333.0173042</v>
      </c>
      <c r="L13" s="33">
        <f>IF('NO LOCALITY'!L13*(1+$O$4)&gt;'Locality and Max Pay'!$D$7,'Locality and Max Pay'!$D$7,'NO LOCALITY'!L13*(1+$O$4))</f>
        <v>130753.8762822</v>
      </c>
      <c r="M13" s="33">
        <f>IF('NO LOCALITY'!M13*(1+$O$4)&gt;'Locality and Max Pay'!$D$7,'Locality and Max Pay'!$D$7,'NO LOCALITY'!M13*(1+$O$4))</f>
        <v>150370.26735779998</v>
      </c>
      <c r="N13" s="33">
        <f>IF('NO LOCALITY'!N13*(1+$O$4)&gt;'Locality and Max Pay'!$D$7,'Locality and Max Pay'!$D$7,'NO LOCALITY'!N13*(1+$O$4))</f>
        <v>158257.57770359996</v>
      </c>
      <c r="O13" s="32">
        <f>IF('NO LOCALITY'!O13*(1+$O$4)&gt;'Locality and Max Pay'!$D$7,'Locality and Max Pay'!$D$7,'NO LOCALITY'!O13*(1+$O$4))</f>
        <v>166176.03753899998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72810.634044599996</v>
      </c>
      <c r="H14" s="33">
        <f>IF('NO LOCALITY'!H14*(1+$O$4)&gt;'Locality and Max Pay'!$D$7,'Locality and Max Pay'!$D$7,'NO LOCALITY'!H14*(1+$O$4))</f>
        <v>80630.453829599996</v>
      </c>
      <c r="I14" s="33">
        <f>IF('NO LOCALITY'!I14*(1+$O$4)&gt;'Locality and Max Pay'!$D$7,'Locality and Max Pay'!$D$7,'NO LOCALITY'!I14*(1+$O$4))</f>
        <v>87540.448939199996</v>
      </c>
      <c r="J14" s="33">
        <f>IF('NO LOCALITY'!J14*(1+$O$4)&gt;'Locality and Max Pay'!$D$7,'Locality and Max Pay'!$D$7,'NO LOCALITY'!J14*(1+$O$4))</f>
        <v>95173.371786599993</v>
      </c>
      <c r="K14" s="33">
        <f>IF('NO LOCALITY'!K14*(1+$O$4)&gt;'Locality and Max Pay'!$D$7,'Locality and Max Pay'!$D$7,'NO LOCALITY'!K14*(1+$O$4))</f>
        <v>103605.79820039998</v>
      </c>
      <c r="L14" s="33">
        <f>IF('NO LOCALITY'!L14*(1+$O$4)&gt;'Locality and Max Pay'!$D$7,'Locality and Max Pay'!$D$7,'NO LOCALITY'!L14*(1+$O$4))</f>
        <v>112923.38927699999</v>
      </c>
      <c r="M14" s="33">
        <f>IF('NO LOCALITY'!M14*(1+$O$4)&gt;'Locality and Max Pay'!$D$7,'Locality and Max Pay'!$D$7,'NO LOCALITY'!M14*(1+$O$4))</f>
        <v>127629.84205439998</v>
      </c>
      <c r="N14" s="33">
        <f>IF('NO LOCALITY'!N14*(1+$O$4)&gt;'Locality and Max Pay'!$D$7,'Locality and Max Pay'!$D$7,'NO LOCALITY'!N14*(1+$O$4))</f>
        <v>133550.84086919998</v>
      </c>
      <c r="O14" s="32">
        <f>IF('NO LOCALITY'!O14*(1+$O$4)&gt;'Locality and Max Pay'!$D$7,'Locality and Max Pay'!$D$7,'NO LOCALITY'!O14*(1+$O$4))</f>
        <v>139487.4144288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87540.448939199996</v>
      </c>
      <c r="J16" s="33">
        <f>IF('NO LOCALITY'!J16*(1+$O$4)&gt;'Locality and Max Pay'!$D$7,'Locality and Max Pay'!$D$7,'NO LOCALITY'!J16*(1+$O$4))</f>
        <v>95173.371786599993</v>
      </c>
      <c r="K16" s="33">
        <f>IF('NO LOCALITY'!K16*(1+$O$4)&gt;'Locality and Max Pay'!$D$7,'Locality and Max Pay'!$D$7,'NO LOCALITY'!K16*(1+$O$4))</f>
        <v>103605.79820039998</v>
      </c>
      <c r="L16" s="33">
        <f>IF('NO LOCALITY'!L16*(1+$O$4)&gt;'Locality and Max Pay'!$D$7,'Locality and Max Pay'!$D$7,'NO LOCALITY'!L16*(1+$O$4))</f>
        <v>112923.38927699999</v>
      </c>
      <c r="M16" s="33">
        <f>IF('NO LOCALITY'!M16*(1+$O$4)&gt;'Locality and Max Pay'!$D$7,'Locality and Max Pay'!$D$7,'NO LOCALITY'!M16*(1+$O$4))</f>
        <v>127629.84205439998</v>
      </c>
      <c r="N16" s="33">
        <f>IF('NO LOCALITY'!N16*(1+$O$4)&gt;'Locality and Max Pay'!$D$7,'Locality and Max Pay'!$D$7,'NO LOCALITY'!N16*(1+$O$4))</f>
        <v>133550.84086919998</v>
      </c>
      <c r="O16" s="32">
        <f>IF('NO LOCALITY'!O16*(1+$O$4)&gt;'Locality and Max Pay'!$D$7,'Locality and Max Pay'!$D$7,'NO LOCALITY'!O16*(1+$O$4))</f>
        <v>139487.4144288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78164.452569599991</v>
      </c>
      <c r="J17" s="33">
        <f>IF('NO LOCALITY'!J17*(1+$O$4)&gt;'Locality and Max Pay'!$D$7,'Locality and Max Pay'!$D$7,'NO LOCALITY'!J17*(1+$O$4))</f>
        <v>83256.096223799992</v>
      </c>
      <c r="K17" s="33">
        <f>IF('NO LOCALITY'!K17*(1+$O$4)&gt;'Locality and Max Pay'!$D$7,'Locality and Max Pay'!$D$7,'NO LOCALITY'!K17*(1+$O$4))</f>
        <v>88875.983305799993</v>
      </c>
      <c r="L17" s="33">
        <f>IF('NO LOCALITY'!L17*(1+$O$4)&gt;'Locality and Max Pay'!$D$7,'Locality and Max Pay'!$D$7,'NO LOCALITY'!L17*(1+$O$4))</f>
        <v>95086.412794799995</v>
      </c>
      <c r="M17" s="33">
        <f>IF('NO LOCALITY'!M17*(1+$O$4)&gt;'Locality and Max Pay'!$D$7,'Locality and Max Pay'!$D$7,'NO LOCALITY'!M17*(1+$O$4))</f>
        <v>104893.31043719998</v>
      </c>
      <c r="N17" s="33">
        <f>IF('NO LOCALITY'!N17*(1+$O$4)&gt;'Locality and Max Pay'!$D$7,'Locality and Max Pay'!$D$7,'NO LOCALITY'!N17*(1+$O$4))</f>
        <v>108841.508244</v>
      </c>
      <c r="O17" s="32">
        <f>IF('NO LOCALITY'!O17*(1+$O$4)&gt;'Locality and Max Pay'!$D$7,'Locality and Max Pay'!$D$7,'NO LOCALITY'!O17*(1+$O$4))</f>
        <v>112802.68500479998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83256.096223799992</v>
      </c>
      <c r="K19" s="35">
        <f>IF('NO LOCALITY'!K19*(1+$O$4)&gt;'Locality and Max Pay'!$D$7,'Locality and Max Pay'!$D$7,'NO LOCALITY'!K19*(1+$O$4))</f>
        <v>88875.983305799993</v>
      </c>
      <c r="L19" s="33">
        <f>IF('NO LOCALITY'!L19*(1+$O$4)&gt;'Locality and Max Pay'!$D$7,'Locality and Max Pay'!$D$7,'NO LOCALITY'!L19*(1+$O$4))</f>
        <v>95086.412794799995</v>
      </c>
      <c r="M19" s="33">
        <f>IF('NO LOCALITY'!M19*(1+$O$4)&gt;'Locality and Max Pay'!$D$7,'Locality and Max Pay'!$D$7,'NO LOCALITY'!M19*(1+$O$4))</f>
        <v>104893.31043719998</v>
      </c>
      <c r="N19" s="33">
        <f>IF('NO LOCALITY'!N19*(1+$O$4)&gt;'Locality and Max Pay'!$D$7,'Locality and Max Pay'!$D$7,'NO LOCALITY'!N19*(1+$O$4))</f>
        <v>108841.508244</v>
      </c>
      <c r="O19" s="32">
        <f>IF('NO LOCALITY'!O19*(1+$O$4)&gt;'Locality and Max Pay'!$D$7,'Locality and Max Pay'!$D$7,'NO LOCALITY'!O19*(1+$O$4))</f>
        <v>112802.68500479998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71337.522765599992</v>
      </c>
      <c r="K20" s="35">
        <f>IF('NO LOCALITY'!K20*(1+$O$4)&gt;'Locality and Max Pay'!$D$7,'Locality and Max Pay'!$D$7,'NO LOCALITY'!K20*(1+$O$4))</f>
        <v>74150.06209739999</v>
      </c>
      <c r="L20" s="33">
        <f>IF('NO LOCALITY'!L20*(1+$O$4)&gt;'Locality and Max Pay'!$D$7,'Locality and Max Pay'!$D$7,'NO LOCALITY'!L20*(1+$O$4))</f>
        <v>77257.22368499999</v>
      </c>
      <c r="M20" s="33">
        <f>IF('NO LOCALITY'!M20*(1+$O$4)&gt;'Locality and Max Pay'!$D$7,'Locality and Max Pay'!$D$7,'NO LOCALITY'!M20*(1+$O$4))</f>
        <v>82160.67250619999</v>
      </c>
      <c r="N20" s="33">
        <f>IF('NO LOCALITY'!N20*(1+$O$4)&gt;'Locality and Max Pay'!$D$7,'Locality and Max Pay'!$D$7,'NO LOCALITY'!N20*(1+$O$4))</f>
        <v>84129.579827999987</v>
      </c>
      <c r="O20" s="32">
        <f>IF('NO LOCALITY'!O20*(1+$O$4)&gt;'Locality and Max Pay'!$D$7,'Locality and Max Pay'!$D$7,'NO LOCALITY'!O20*(1+$O$4))</f>
        <v>86110.168208399991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59420.24720279999</v>
      </c>
      <c r="H22" s="33">
        <f>IF('NO LOCALITY'!H22*(1+$O$4)&gt;'Locality and Max Pay'!$D$7,'Locality and Max Pay'!$D$7,'NO LOCALITY'!H22*(1+$O$4))</f>
        <v>59420.24720279999</v>
      </c>
      <c r="I22" s="33">
        <f>IF('NO LOCALITY'!I22*(1+$O$4)&gt;'Locality and Max Pay'!$D$7,'Locality and Max Pay'!$D$7,'NO LOCALITY'!I22*(1+$O$4))</f>
        <v>59420.24720279999</v>
      </c>
      <c r="J22" s="33">
        <f>IF('NO LOCALITY'!J22*(1+$O$4)&gt;'Locality and Max Pay'!$D$7,'Locality and Max Pay'!$D$7,'NO LOCALITY'!J22*(1+$O$4))</f>
        <v>59420.24720279999</v>
      </c>
      <c r="K22" s="33">
        <f>IF('NO LOCALITY'!K22*(1+$O$4)&gt;'Locality and Max Pay'!$D$7,'Locality and Max Pay'!$D$7,'NO LOCALITY'!K22*(1+$O$4))</f>
        <v>59420.24720279999</v>
      </c>
      <c r="L22" s="33">
        <f>IF('NO LOCALITY'!L22*(1+$O$4)&gt;'Locality and Max Pay'!$D$7,'Locality and Max Pay'!$D$7,'NO LOCALITY'!L22*(1+$O$4))</f>
        <v>59420.24720279999</v>
      </c>
      <c r="M22" s="33">
        <f>IF('NO LOCALITY'!M22*(1+$O$4)&gt;'Locality and Max Pay'!$D$7,'Locality and Max Pay'!$D$7,'NO LOCALITY'!M22*(1+$O$4))</f>
        <v>59420.24720279999</v>
      </c>
      <c r="N22" s="33">
        <f>IF('NO LOCALITY'!N22*(1+$O$4)&gt;'Locality and Max Pay'!$D$7,'Locality and Max Pay'!$D$7,'NO LOCALITY'!N22*(1+$O$4))</f>
        <v>59420.24720279999</v>
      </c>
      <c r="O22" s="32">
        <f>IF('NO LOCALITY'!O22*(1+$O$4)&gt;'Locality and Max Pay'!$D$7,'Locality and Max Pay'!$D$7,'NO LOCALITY'!O22*(1+$O$4))</f>
        <v>59420.24720279999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70WxqWpuXm+AYOrIpjG2R88Zr3quEL+GU3ZZYW12eY8YIqLypuQOWxbv2X4BYg2XhJa3QPJCykbgeYheHs05DA==" saltValue="Rpzf8F1y/jrpUsbcmkHAJQ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23" priority="1" stopIfTrue="1" operator="greaterThan">
      <formula>165200</formula>
    </cfRule>
  </conditionalFormatting>
  <hyperlinks>
    <hyperlink ref="D26:F26" location="'LOCALITY INDEX'!A1" display="Return to Locality Index" xr:uid="{00000000-0004-0000-26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Sheet40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35</v>
      </c>
      <c r="O4" s="40">
        <f>VLOOKUP(N4,'Locality and Max Pay'!A:B,2,FALSE)</f>
        <v>0.3795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112755.21205499998</v>
      </c>
      <c r="H10" s="33">
        <f>IF('NO LOCALITY'!H10*(1+$O$4)&gt;'Locality and Max Pay'!$D$7,'Locality and Max Pay'!$D$7,'NO LOCALITY'!H10*(1+$O$4))</f>
        <v>127978.63878149999</v>
      </c>
      <c r="I10" s="33">
        <f>IF('NO LOCALITY'!I10*(1+$O$4)&gt;'Locality and Max Pay'!$D$7,'Locality and Max Pay'!$D$7,'NO LOCALITY'!I10*(1+$O$4))</f>
        <v>141420.31710299998</v>
      </c>
      <c r="J10" s="33">
        <f>IF('NO LOCALITY'!J10*(1+$O$4)&gt;'Locality and Max Pay'!$D$7,'Locality and Max Pay'!$D$7,'NO LOCALITY'!J10*(1+$O$4))</f>
        <v>156269.15577899999</v>
      </c>
      <c r="K10" s="33">
        <f>IF('NO LOCALITY'!K10*(1+$O$4)&gt;'Locality and Max Pay'!$D$7,'Locality and Max Pay'!$D$7,'NO LOCALITY'!K10*(1+$O$4))</f>
        <v>172680.88242599997</v>
      </c>
      <c r="L10" s="33">
        <f>IF('NO LOCALITY'!L10*(1+$O$4)&gt;'Locality and Max Pay'!$D$7,'Locality and Max Pay'!$D$7,'NO LOCALITY'!L10*(1+$O$4))</f>
        <v>190805.61285449995</v>
      </c>
      <c r="M10" s="33">
        <f>IF('NO LOCALITY'!M10*(1+$O$4)&gt;'Locality and Max Pay'!$D$7,'Locality and Max Pay'!$D$7,'NO LOCALITY'!M10*(1+$O$4))</f>
        <v>219430.03230899994</v>
      </c>
      <c r="N10" s="33">
        <f>IF('NO LOCALITY'!N10*(1+$O$4)&gt;'Locality and Max Pay'!$D$7,'Locality and Max Pay'!$D$7,'NO LOCALITY'!N10*(1+$O$4))</f>
        <v>225700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83524.717552499991</v>
      </c>
      <c r="H11" s="33">
        <f>IF('NO LOCALITY'!H11*(1+$O$4)&gt;'Locality and Max Pay'!$D$7,'Locality and Max Pay'!$D$7,'NO LOCALITY'!H11*(1+$O$4))</f>
        <v>94800.238757999978</v>
      </c>
      <c r="I11" s="33">
        <f>IF('NO LOCALITY'!I11*(1+$O$4)&gt;'Locality and Max Pay'!$D$7,'Locality and Max Pay'!$D$7,'NO LOCALITY'!I11*(1+$O$4))</f>
        <v>104758.388505</v>
      </c>
      <c r="J11" s="33">
        <f>IF('NO LOCALITY'!J11*(1+$O$4)&gt;'Locality and Max Pay'!$D$7,'Locality and Max Pay'!$D$7,'NO LOCALITY'!J11*(1+$O$4))</f>
        <v>115756.12531349999</v>
      </c>
      <c r="K11" s="33">
        <f>IF('NO LOCALITY'!K11*(1+$O$4)&gt;'Locality and Max Pay'!$D$7,'Locality and Max Pay'!$D$7,'NO LOCALITY'!K11*(1+$O$4))</f>
        <v>127911.29710949998</v>
      </c>
      <c r="L11" s="33">
        <f>IF('NO LOCALITY'!L11*(1+$O$4)&gt;'Locality and Max Pay'!$D$7,'Locality and Max Pay'!$D$7,'NO LOCALITY'!L11*(1+$O$4))</f>
        <v>141337.5429645</v>
      </c>
      <c r="M11" s="33">
        <f>IF('NO LOCALITY'!M11*(1+$O$4)&gt;'Locality and Max Pay'!$D$7,'Locality and Max Pay'!$D$7,'NO LOCALITY'!M11*(1+$O$4))</f>
        <v>162541.75193549998</v>
      </c>
      <c r="N11" s="33">
        <f>IF('NO LOCALITY'!N11*(1+$O$4)&gt;'Locality and Max Pay'!$D$7,'Locality and Max Pay'!$D$7,'NO LOCALITY'!N11*(1+$O$4))</f>
        <v>171067.48820099997</v>
      </c>
      <c r="O11" s="32">
        <f>IF('NO LOCALITY'!O11*(1+$O$4)&gt;'Locality and Max Pay'!$D$7,'Locality and Max Pay'!$D$7,'NO LOCALITY'!O11*(1+$O$4))</f>
        <v>179626.89530249996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83524.717552499991</v>
      </c>
      <c r="H13" s="33">
        <f>IF('NO LOCALITY'!H13*(1+$O$4)&gt;'Locality and Max Pay'!$D$7,'Locality and Max Pay'!$D$7,'NO LOCALITY'!H13*(1+$O$4))</f>
        <v>94800.238757999978</v>
      </c>
      <c r="I13" s="33">
        <f>IF('NO LOCALITY'!I13*(1+$O$4)&gt;'Locality and Max Pay'!$D$7,'Locality and Max Pay'!$D$7,'NO LOCALITY'!I13*(1+$O$4))</f>
        <v>104758.388505</v>
      </c>
      <c r="J13" s="33">
        <f>IF('NO LOCALITY'!J13*(1+$O$4)&gt;'Locality and Max Pay'!$D$7,'Locality and Max Pay'!$D$7,'NO LOCALITY'!J13*(1+$O$4))</f>
        <v>115756.12531349999</v>
      </c>
      <c r="K13" s="33">
        <f>IF('NO LOCALITY'!K13*(1+$O$4)&gt;'Locality and Max Pay'!$D$7,'Locality and Max Pay'!$D$7,'NO LOCALITY'!K13*(1+$O$4))</f>
        <v>127911.29710949998</v>
      </c>
      <c r="L13" s="33">
        <f>IF('NO LOCALITY'!L13*(1+$O$4)&gt;'Locality and Max Pay'!$D$7,'Locality and Max Pay'!$D$7,'NO LOCALITY'!L13*(1+$O$4))</f>
        <v>141337.5429645</v>
      </c>
      <c r="M13" s="33">
        <f>IF('NO LOCALITY'!M13*(1+$O$4)&gt;'Locality and Max Pay'!$D$7,'Locality and Max Pay'!$D$7,'NO LOCALITY'!M13*(1+$O$4))</f>
        <v>162541.75193549998</v>
      </c>
      <c r="N13" s="33">
        <f>IF('NO LOCALITY'!N13*(1+$O$4)&gt;'Locality and Max Pay'!$D$7,'Locality and Max Pay'!$D$7,'NO LOCALITY'!N13*(1+$O$4))</f>
        <v>171067.48820099997</v>
      </c>
      <c r="O13" s="32">
        <f>IF('NO LOCALITY'!O13*(1+$O$4)&gt;'Locality and Max Pay'!$D$7,'Locality and Max Pay'!$D$7,'NO LOCALITY'!O13*(1+$O$4))</f>
        <v>179626.89530249996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78704.17619849999</v>
      </c>
      <c r="H14" s="33">
        <f>IF('NO LOCALITY'!H14*(1+$O$4)&gt;'Locality and Max Pay'!$D$7,'Locality and Max Pay'!$D$7,'NO LOCALITY'!H14*(1+$O$4))</f>
        <v>87156.958985999983</v>
      </c>
      <c r="I14" s="33">
        <f>IF('NO LOCALITY'!I14*(1+$O$4)&gt;'Locality and Max Pay'!$D$7,'Locality and Max Pay'!$D$7,'NO LOCALITY'!I14*(1+$O$4))</f>
        <v>94626.272771999982</v>
      </c>
      <c r="J14" s="33">
        <f>IF('NO LOCALITY'!J14*(1+$O$4)&gt;'Locality and Max Pay'!$D$7,'Locality and Max Pay'!$D$7,'NO LOCALITY'!J14*(1+$O$4))</f>
        <v>102877.03054349999</v>
      </c>
      <c r="K14" s="33">
        <f>IF('NO LOCALITY'!K14*(1+$O$4)&gt;'Locality and Max Pay'!$D$7,'Locality and Max Pay'!$D$7,'NO LOCALITY'!K14*(1+$O$4))</f>
        <v>111992.00643899998</v>
      </c>
      <c r="L14" s="33">
        <f>IF('NO LOCALITY'!L14*(1+$O$4)&gt;'Locality and Max Pay'!$D$7,'Locality and Max Pay'!$D$7,'NO LOCALITY'!L14*(1+$O$4))</f>
        <v>122063.79525749998</v>
      </c>
      <c r="M14" s="33">
        <f>IF('NO LOCALITY'!M14*(1+$O$4)&gt;'Locality and Max Pay'!$D$7,'Locality and Max Pay'!$D$7,'NO LOCALITY'!M14*(1+$O$4))</f>
        <v>137960.63870399998</v>
      </c>
      <c r="N14" s="33">
        <f>IF('NO LOCALITY'!N14*(1+$O$4)&gt;'Locality and Max Pay'!$D$7,'Locality and Max Pay'!$D$7,'NO LOCALITY'!N14*(1+$O$4))</f>
        <v>144360.90344699999</v>
      </c>
      <c r="O14" s="32">
        <f>IF('NO LOCALITY'!O14*(1+$O$4)&gt;'Locality and Max Pay'!$D$7,'Locality and Max Pay'!$D$7,'NO LOCALITY'!O14*(1+$O$4))</f>
        <v>150778.00360799997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94626.272771999982</v>
      </c>
      <c r="J16" s="33">
        <f>IF('NO LOCALITY'!J16*(1+$O$4)&gt;'Locality and Max Pay'!$D$7,'Locality and Max Pay'!$D$7,'NO LOCALITY'!J16*(1+$O$4))</f>
        <v>102877.03054349999</v>
      </c>
      <c r="K16" s="33">
        <f>IF('NO LOCALITY'!K16*(1+$O$4)&gt;'Locality and Max Pay'!$D$7,'Locality and Max Pay'!$D$7,'NO LOCALITY'!K16*(1+$O$4))</f>
        <v>111992.00643899998</v>
      </c>
      <c r="L16" s="33">
        <f>IF('NO LOCALITY'!L16*(1+$O$4)&gt;'Locality and Max Pay'!$D$7,'Locality and Max Pay'!$D$7,'NO LOCALITY'!L16*(1+$O$4))</f>
        <v>122063.79525749998</v>
      </c>
      <c r="M16" s="33">
        <f>IF('NO LOCALITY'!M16*(1+$O$4)&gt;'Locality and Max Pay'!$D$7,'Locality and Max Pay'!$D$7,'NO LOCALITY'!M16*(1+$O$4))</f>
        <v>137960.63870399998</v>
      </c>
      <c r="N16" s="33">
        <f>IF('NO LOCALITY'!N16*(1+$O$4)&gt;'Locality and Max Pay'!$D$7,'Locality and Max Pay'!$D$7,'NO LOCALITY'!N16*(1+$O$4))</f>
        <v>144360.90344699999</v>
      </c>
      <c r="O16" s="32">
        <f>IF('NO LOCALITY'!O16*(1+$O$4)&gt;'Locality and Max Pay'!$D$7,'Locality and Max Pay'!$D$7,'NO LOCALITY'!O16*(1+$O$4))</f>
        <v>150778.00360799997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84491.351135999997</v>
      </c>
      <c r="J17" s="33">
        <f>IF('NO LOCALITY'!J17*(1+$O$4)&gt;'Locality and Max Pay'!$D$7,'Locality and Max Pay'!$D$7,'NO LOCALITY'!J17*(1+$O$4))</f>
        <v>89995.129870499994</v>
      </c>
      <c r="K17" s="33">
        <f>IF('NO LOCALITY'!K17*(1+$O$4)&gt;'Locality and Max Pay'!$D$7,'Locality and Max Pay'!$D$7,'NO LOCALITY'!K17*(1+$O$4))</f>
        <v>96069.909865499998</v>
      </c>
      <c r="L17" s="33">
        <f>IF('NO LOCALITY'!L17*(1+$O$4)&gt;'Locality and Max Pay'!$D$7,'Locality and Max Pay'!$D$7,'NO LOCALITY'!L17*(1+$O$4))</f>
        <v>102783.03279299999</v>
      </c>
      <c r="M17" s="33">
        <f>IF('NO LOCALITY'!M17*(1+$O$4)&gt;'Locality and Max Pay'!$D$7,'Locality and Max Pay'!$D$7,'NO LOCALITY'!M17*(1+$O$4))</f>
        <v>113383.73432699998</v>
      </c>
      <c r="N17" s="33">
        <f>IF('NO LOCALITY'!N17*(1+$O$4)&gt;'Locality and Max Pay'!$D$7,'Locality and Max Pay'!$D$7,'NO LOCALITY'!N17*(1+$O$4))</f>
        <v>117651.51278999999</v>
      </c>
      <c r="O17" s="32">
        <f>IF('NO LOCALITY'!O17*(1+$O$4)&gt;'Locality and Max Pay'!$D$7,'Locality and Max Pay'!$D$7,'NO LOCALITY'!O17*(1+$O$4))</f>
        <v>121933.32076799998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89995.129870499994</v>
      </c>
      <c r="K19" s="35">
        <f>IF('NO LOCALITY'!K19*(1+$O$4)&gt;'Locality and Max Pay'!$D$7,'Locality and Max Pay'!$D$7,'NO LOCALITY'!K19*(1+$O$4))</f>
        <v>96069.909865499998</v>
      </c>
      <c r="L19" s="33">
        <f>IF('NO LOCALITY'!L19*(1+$O$4)&gt;'Locality and Max Pay'!$D$7,'Locality and Max Pay'!$D$7,'NO LOCALITY'!L19*(1+$O$4))</f>
        <v>102783.03279299999</v>
      </c>
      <c r="M19" s="33">
        <f>IF('NO LOCALITY'!M19*(1+$O$4)&gt;'Locality and Max Pay'!$D$7,'Locality and Max Pay'!$D$7,'NO LOCALITY'!M19*(1+$O$4))</f>
        <v>113383.73432699998</v>
      </c>
      <c r="N19" s="33">
        <f>IF('NO LOCALITY'!N19*(1+$O$4)&gt;'Locality and Max Pay'!$D$7,'Locality and Max Pay'!$D$7,'NO LOCALITY'!N19*(1+$O$4))</f>
        <v>117651.51278999999</v>
      </c>
      <c r="O19" s="32">
        <f>IF('NO LOCALITY'!O19*(1+$O$4)&gt;'Locality and Max Pay'!$D$7,'Locality and Max Pay'!$D$7,'NO LOCALITY'!O19*(1+$O$4))</f>
        <v>121933.32076799998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77111.826245999982</v>
      </c>
      <c r="K20" s="35">
        <f>IF('NO LOCALITY'!K20*(1+$O$4)&gt;'Locality and Max Pay'!$D$7,'Locality and Max Pay'!$D$7,'NO LOCALITY'!K20*(1+$O$4))</f>
        <v>80152.022146499992</v>
      </c>
      <c r="L20" s="33">
        <f>IF('NO LOCALITY'!L20*(1+$O$4)&gt;'Locality and Max Pay'!$D$7,'Locality and Max Pay'!$D$7,'NO LOCALITY'!L20*(1+$O$4))</f>
        <v>83510.688037499989</v>
      </c>
      <c r="M20" s="33">
        <f>IF('NO LOCALITY'!M20*(1+$O$4)&gt;'Locality and Max Pay'!$D$7,'Locality and Max Pay'!$D$7,'NO LOCALITY'!M20*(1+$O$4))</f>
        <v>88811.038804499985</v>
      </c>
      <c r="N20" s="33">
        <f>IF('NO LOCALITY'!N20*(1+$O$4)&gt;'Locality and Max Pay'!$D$7,'Locality and Max Pay'!$D$7,'NO LOCALITY'!N20*(1+$O$4))</f>
        <v>90939.316229999982</v>
      </c>
      <c r="O20" s="32">
        <f>IF('NO LOCALITY'!O20*(1+$O$4)&gt;'Locality and Max Pay'!$D$7,'Locality and Max Pay'!$D$7,'NO LOCALITY'!O20*(1+$O$4))</f>
        <v>93080.220218999995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64229.925572999993</v>
      </c>
      <c r="H22" s="33">
        <f>IF('NO LOCALITY'!H22*(1+$O$4)&gt;'Locality and Max Pay'!$D$7,'Locality and Max Pay'!$D$7,'NO LOCALITY'!H22*(1+$O$4))</f>
        <v>64229.925572999993</v>
      </c>
      <c r="I22" s="33">
        <f>IF('NO LOCALITY'!I22*(1+$O$4)&gt;'Locality and Max Pay'!$D$7,'Locality and Max Pay'!$D$7,'NO LOCALITY'!I22*(1+$O$4))</f>
        <v>64229.925572999993</v>
      </c>
      <c r="J22" s="33">
        <f>IF('NO LOCALITY'!J22*(1+$O$4)&gt;'Locality and Max Pay'!$D$7,'Locality and Max Pay'!$D$7,'NO LOCALITY'!J22*(1+$O$4))</f>
        <v>64229.925572999993</v>
      </c>
      <c r="K22" s="33">
        <f>IF('NO LOCALITY'!K22*(1+$O$4)&gt;'Locality and Max Pay'!$D$7,'Locality and Max Pay'!$D$7,'NO LOCALITY'!K22*(1+$O$4))</f>
        <v>64229.925572999993</v>
      </c>
      <c r="L22" s="33">
        <f>IF('NO LOCALITY'!L22*(1+$O$4)&gt;'Locality and Max Pay'!$D$7,'Locality and Max Pay'!$D$7,'NO LOCALITY'!L22*(1+$O$4))</f>
        <v>64229.925572999993</v>
      </c>
      <c r="M22" s="33">
        <f>IF('NO LOCALITY'!M22*(1+$O$4)&gt;'Locality and Max Pay'!$D$7,'Locality and Max Pay'!$D$7,'NO LOCALITY'!M22*(1+$O$4))</f>
        <v>64229.925572999993</v>
      </c>
      <c r="N22" s="33">
        <f>IF('NO LOCALITY'!N22*(1+$O$4)&gt;'Locality and Max Pay'!$D$7,'Locality and Max Pay'!$D$7,'NO LOCALITY'!N22*(1+$O$4))</f>
        <v>64229.925572999993</v>
      </c>
      <c r="O22" s="32">
        <f>IF('NO LOCALITY'!O22*(1+$O$4)&gt;'Locality and Max Pay'!$D$7,'Locality and Max Pay'!$D$7,'NO LOCALITY'!O22*(1+$O$4))</f>
        <v>64229.925572999993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kw2FkwTBxBTD8bqpLhrxbDwYQ/gO7XsKMf2N0lKTQuumhWBNQ6qzr5Nenuw0jiRBo4w+wKTgRKHzn/p8r2E/vg==" saltValue="pH4vgwL6wvB7DAQmc+OoYg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22" priority="1" stopIfTrue="1" operator="greaterThan">
      <formula>165200</formula>
    </cfRule>
  </conditionalFormatting>
  <hyperlinks>
    <hyperlink ref="D26:F26" location="'LOCALITY INDEX'!A1" display="Return to Locality Index" xr:uid="{00000000-0004-0000-27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Sheet41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3" width="9.109375" customWidth="1"/>
    <col min="14" max="14" width="9.33203125" bestFit="1" customWidth="1"/>
    <col min="15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130</v>
      </c>
      <c r="O4" s="40">
        <f>VLOOKUP(N4,'Locality and Max Pay'!A:B,2,FALSE)</f>
        <v>0.18229999999999999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72" t="s">
        <v>1</v>
      </c>
      <c r="F10" s="166"/>
      <c r="G10" s="33">
        <f>IF('NO LOCALITY'!G10*(1+$O$4)&gt;'Locality and Max Pay'!$D$7,'Locality and Max Pay'!$D$7,'NO LOCALITY'!G10*(1+$O$4))</f>
        <v>96636.815666999988</v>
      </c>
      <c r="H10" s="33">
        <f>IF('NO LOCALITY'!H10*(1+$O$4)&gt;'Locality and Max Pay'!$D$7,'Locality and Max Pay'!$D$7,'NO LOCALITY'!H10*(1+$O$4))</f>
        <v>109684.04830109999</v>
      </c>
      <c r="I10" s="33">
        <f>IF('NO LOCALITY'!I10*(1+$O$4)&gt;'Locality and Max Pay'!$D$7,'Locality and Max Pay'!$D$7,'NO LOCALITY'!I10*(1+$O$4))</f>
        <v>121204.23407819998</v>
      </c>
      <c r="J10" s="33">
        <f>IF('NO LOCALITY'!J10*(1+$O$4)&gt;'Locality and Max Pay'!$D$7,'Locality and Max Pay'!$D$7,'NO LOCALITY'!J10*(1+$O$4))</f>
        <v>133930.42615259998</v>
      </c>
      <c r="K10" s="33">
        <f>IF('NO LOCALITY'!K10*(1+$O$4)&gt;'Locality and Max Pay'!$D$7,'Locality and Max Pay'!$D$7,'NO LOCALITY'!K10*(1+$O$4))</f>
        <v>147996.09082439996</v>
      </c>
      <c r="L10" s="33">
        <f>IF('NO LOCALITY'!L10*(1+$O$4)&gt;'Locality and Max Pay'!$D$7,'Locality and Max Pay'!$D$7,'NO LOCALITY'!L10*(1+$O$4))</f>
        <v>163529.88479729995</v>
      </c>
      <c r="M10" s="33">
        <f>IF('NO LOCALITY'!M10*(1+$O$4)&gt;'Locality and Max Pay'!$D$7,'Locality and Max Pay'!$D$7,'NO LOCALITY'!M10*(1+$O$4))</f>
        <v>188062.43363459996</v>
      </c>
      <c r="N10" s="33">
        <f>IF('NO LOCALITY'!N10*(1+$O$4)&gt;'Locality and Max Pay'!$D$7,'Locality and Max Pay'!$D$7,'NO LOCALITY'!N10*(1+$O$4))</f>
        <v>197931.72544739998</v>
      </c>
      <c r="O10" s="32">
        <f>IF('NO LOCALITY'!O10*(1+$O$4)&gt;'Locality and Max Pay'!$D$7,'Locality and Max Pay'!$D$7,'NO LOCALITY'!O10*(1+$O$4))</f>
        <v>207831.07723769997</v>
      </c>
    </row>
    <row r="11" spans="2:16" ht="25.5" customHeight="1" x14ac:dyDescent="0.25">
      <c r="B11" s="154"/>
      <c r="C11" s="155"/>
      <c r="D11" s="156"/>
      <c r="E11" s="72" t="s">
        <v>2</v>
      </c>
      <c r="F11" s="166"/>
      <c r="G11" s="33">
        <f>IF('NO LOCALITY'!G11*(1+$O$4)&gt;'Locality and Max Pay'!$D$7,'Locality and Max Pay'!$D$7,'NO LOCALITY'!G11*(1+$O$4))</f>
        <v>71584.830418499987</v>
      </c>
      <c r="H11" s="33">
        <f>IF('NO LOCALITY'!H11*(1+$O$4)&gt;'Locality and Max Pay'!$D$7,'Locality and Max Pay'!$D$7,'NO LOCALITY'!H11*(1+$O$4))</f>
        <v>81248.511985199977</v>
      </c>
      <c r="I11" s="33">
        <f>IF('NO LOCALITY'!I11*(1+$O$4)&gt;'Locality and Max Pay'!$D$7,'Locality and Max Pay'!$D$7,'NO LOCALITY'!I11*(1+$O$4))</f>
        <v>89783.140796999985</v>
      </c>
      <c r="J11" s="33">
        <f>IF('NO LOCALITY'!J11*(1+$O$4)&gt;'Locality and Max Pay'!$D$7,'Locality and Max Pay'!$D$7,'NO LOCALITY'!J11*(1+$O$4))</f>
        <v>99208.747341899987</v>
      </c>
      <c r="K11" s="33">
        <f>IF('NO LOCALITY'!K11*(1+$O$4)&gt;'Locality and Max Pay'!$D$7,'Locality and Max Pay'!$D$7,'NO LOCALITY'!K11*(1+$O$4))</f>
        <v>109626.33314429998</v>
      </c>
      <c r="L11" s="33">
        <f>IF('NO LOCALITY'!L11*(1+$O$4)&gt;'Locality and Max Pay'!$D$7,'Locality and Max Pay'!$D$7,'NO LOCALITY'!L11*(1+$O$4))</f>
        <v>121133.29253129999</v>
      </c>
      <c r="M11" s="33">
        <f>IF('NO LOCALITY'!M11*(1+$O$4)&gt;'Locality and Max Pay'!$D$7,'Locality and Max Pay'!$D$7,'NO LOCALITY'!M11*(1+$O$4))</f>
        <v>139306.35252869996</v>
      </c>
      <c r="N11" s="33">
        <f>IF('NO LOCALITY'!N11*(1+$O$4)&gt;'Locality and Max Pay'!$D$7,'Locality and Max Pay'!$D$7,'NO LOCALITY'!N11*(1+$O$4))</f>
        <v>146613.33185939997</v>
      </c>
      <c r="O11" s="32">
        <f>IF('NO LOCALITY'!O11*(1+$O$4)&gt;'Locality and Max Pay'!$D$7,'Locality and Max Pay'!$D$7,'NO LOCALITY'!O11*(1+$O$4))</f>
        <v>153949.16876849998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72" t="s">
        <v>1</v>
      </c>
      <c r="F13" s="158">
        <v>0.75</v>
      </c>
      <c r="G13" s="33">
        <f>IF('NO LOCALITY'!G13*(1+$O$4)&gt;'Locality and Max Pay'!$D$7,'Locality and Max Pay'!$D$7,'NO LOCALITY'!G13*(1+$O$4))</f>
        <v>71584.830418499987</v>
      </c>
      <c r="H13" s="33">
        <f>IF('NO LOCALITY'!H13*(1+$O$4)&gt;'Locality and Max Pay'!$D$7,'Locality and Max Pay'!$D$7,'NO LOCALITY'!H13*(1+$O$4))</f>
        <v>81248.511985199977</v>
      </c>
      <c r="I13" s="33">
        <f>IF('NO LOCALITY'!I13*(1+$O$4)&gt;'Locality and Max Pay'!$D$7,'Locality and Max Pay'!$D$7,'NO LOCALITY'!I13*(1+$O$4))</f>
        <v>89783.140796999985</v>
      </c>
      <c r="J13" s="33">
        <f>IF('NO LOCALITY'!J13*(1+$O$4)&gt;'Locality and Max Pay'!$D$7,'Locality and Max Pay'!$D$7,'NO LOCALITY'!J13*(1+$O$4))</f>
        <v>99208.747341899987</v>
      </c>
      <c r="K13" s="33">
        <f>IF('NO LOCALITY'!K13*(1+$O$4)&gt;'Locality and Max Pay'!$D$7,'Locality and Max Pay'!$D$7,'NO LOCALITY'!K13*(1+$O$4))</f>
        <v>109626.33314429998</v>
      </c>
      <c r="L13" s="33">
        <f>IF('NO LOCALITY'!L13*(1+$O$4)&gt;'Locality and Max Pay'!$D$7,'Locality and Max Pay'!$D$7,'NO LOCALITY'!L13*(1+$O$4))</f>
        <v>121133.29253129999</v>
      </c>
      <c r="M13" s="33">
        <f>IF('NO LOCALITY'!M13*(1+$O$4)&gt;'Locality and Max Pay'!$D$7,'Locality and Max Pay'!$D$7,'NO LOCALITY'!M13*(1+$O$4))</f>
        <v>139306.35252869996</v>
      </c>
      <c r="N13" s="33">
        <f>IF('NO LOCALITY'!N13*(1+$O$4)&gt;'Locality and Max Pay'!$D$7,'Locality and Max Pay'!$D$7,'NO LOCALITY'!N13*(1+$O$4))</f>
        <v>146613.33185939997</v>
      </c>
      <c r="O13" s="32">
        <f>IF('NO LOCALITY'!O13*(1+$O$4)&gt;'Locality and Max Pay'!$D$7,'Locality and Max Pay'!$D$7,'NO LOCALITY'!O13*(1+$O$4))</f>
        <v>153949.16876849998</v>
      </c>
    </row>
    <row r="14" spans="2:16" ht="25.5" customHeight="1" x14ac:dyDescent="0.25">
      <c r="B14" s="165"/>
      <c r="C14" s="156"/>
      <c r="D14" s="156"/>
      <c r="E14" s="72" t="s">
        <v>2</v>
      </c>
      <c r="F14" s="156"/>
      <c r="G14" s="33">
        <f>IF('NO LOCALITY'!G14*(1+$O$4)&gt;'Locality and Max Pay'!$D$7,'Locality and Max Pay'!$D$7,'NO LOCALITY'!G14*(1+$O$4))</f>
        <v>67453.387110899988</v>
      </c>
      <c r="H14" s="33">
        <f>IF('NO LOCALITY'!H14*(1+$O$4)&gt;'Locality and Max Pay'!$D$7,'Locality and Max Pay'!$D$7,'NO LOCALITY'!H14*(1+$O$4))</f>
        <v>74697.841688399989</v>
      </c>
      <c r="I14" s="33">
        <f>IF('NO LOCALITY'!I14*(1+$O$4)&gt;'Locality and Max Pay'!$D$7,'Locality and Max Pay'!$D$7,'NO LOCALITY'!I14*(1+$O$4))</f>
        <v>81099.414496799989</v>
      </c>
      <c r="J14" s="33">
        <f>IF('NO LOCALITY'!J14*(1+$O$4)&gt;'Locality and Max Pay'!$D$7,'Locality and Max Pay'!$D$7,'NO LOCALITY'!J14*(1+$O$4))</f>
        <v>88170.723603899984</v>
      </c>
      <c r="K14" s="33">
        <f>IF('NO LOCALITY'!K14*(1+$O$4)&gt;'Locality and Max Pay'!$D$7,'Locality and Max Pay'!$D$7,'NO LOCALITY'!K14*(1+$O$4))</f>
        <v>95982.710556599981</v>
      </c>
      <c r="L14" s="33">
        <f>IF('NO LOCALITY'!L14*(1+$O$4)&gt;'Locality and Max Pay'!$D$7,'Locality and Max Pay'!$D$7,'NO LOCALITY'!L14*(1+$O$4))</f>
        <v>104614.73369549998</v>
      </c>
      <c r="M14" s="33">
        <f>IF('NO LOCALITY'!M14*(1+$O$4)&gt;'Locality and Max Pay'!$D$7,'Locality and Max Pay'!$D$7,'NO LOCALITY'!M14*(1+$O$4))</f>
        <v>118239.11789759998</v>
      </c>
      <c r="N14" s="33">
        <f>IF('NO LOCALITY'!N14*(1+$O$4)&gt;'Locality and Max Pay'!$D$7,'Locality and Max Pay'!$D$7,'NO LOCALITY'!N14*(1+$O$4))</f>
        <v>123724.46259179998</v>
      </c>
      <c r="O14" s="32">
        <f>IF('NO LOCALITY'!O14*(1+$O$4)&gt;'Locality and Max Pay'!$D$7,'Locality and Max Pay'!$D$7,'NO LOCALITY'!O14*(1+$O$4))</f>
        <v>129224.23607519998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72" t="s">
        <v>1</v>
      </c>
      <c r="F16" s="158">
        <v>0.5</v>
      </c>
      <c r="G16" s="72" t="s">
        <v>22</v>
      </c>
      <c r="H16" s="72" t="s">
        <v>22</v>
      </c>
      <c r="I16" s="33">
        <f>IF('NO LOCALITY'!I16*(1+$O$4)&gt;'Locality and Max Pay'!$D$7,'Locality and Max Pay'!$D$7,'NO LOCALITY'!I16*(1+$O$4))</f>
        <v>81099.414496799989</v>
      </c>
      <c r="J16" s="33">
        <f>IF('NO LOCALITY'!J16*(1+$O$4)&gt;'Locality and Max Pay'!$D$7,'Locality and Max Pay'!$D$7,'NO LOCALITY'!J16*(1+$O$4))</f>
        <v>88170.723603899984</v>
      </c>
      <c r="K16" s="33">
        <f>IF('NO LOCALITY'!K16*(1+$O$4)&gt;'Locality and Max Pay'!$D$7,'Locality and Max Pay'!$D$7,'NO LOCALITY'!K16*(1+$O$4))</f>
        <v>95982.710556599981</v>
      </c>
      <c r="L16" s="33">
        <f>IF('NO LOCALITY'!L16*(1+$O$4)&gt;'Locality and Max Pay'!$D$7,'Locality and Max Pay'!$D$7,'NO LOCALITY'!L16*(1+$O$4))</f>
        <v>104614.73369549998</v>
      </c>
      <c r="M16" s="33">
        <f>IF('NO LOCALITY'!M16*(1+$O$4)&gt;'Locality and Max Pay'!$D$7,'Locality and Max Pay'!$D$7,'NO LOCALITY'!M16*(1+$O$4))</f>
        <v>118239.11789759998</v>
      </c>
      <c r="N16" s="33">
        <f>IF('NO LOCALITY'!N16*(1+$O$4)&gt;'Locality and Max Pay'!$D$7,'Locality and Max Pay'!$D$7,'NO LOCALITY'!N16*(1+$O$4))</f>
        <v>123724.46259179998</v>
      </c>
      <c r="O16" s="32">
        <f>IF('NO LOCALITY'!O16*(1+$O$4)&gt;'Locality and Max Pay'!$D$7,'Locality and Max Pay'!$D$7,'NO LOCALITY'!O16*(1+$O$4))</f>
        <v>129224.23607519998</v>
      </c>
    </row>
    <row r="17" spans="2:16" ht="25.5" customHeight="1" x14ac:dyDescent="0.25">
      <c r="B17" s="165"/>
      <c r="C17" s="156"/>
      <c r="D17" s="156"/>
      <c r="E17" s="72" t="s">
        <v>2</v>
      </c>
      <c r="F17" s="156"/>
      <c r="G17" s="72" t="s">
        <v>22</v>
      </c>
      <c r="H17" s="72" t="s">
        <v>22</v>
      </c>
      <c r="I17" s="33">
        <f>IF('NO LOCALITY'!I17*(1+$O$4)&gt;'Locality and Max Pay'!$D$7,'Locality and Max Pay'!$D$7,'NO LOCALITY'!I17*(1+$O$4))</f>
        <v>72413.283398399988</v>
      </c>
      <c r="J17" s="33">
        <f>IF('NO LOCALITY'!J17*(1+$O$4)&gt;'Locality and Max Pay'!$D$7,'Locality and Max Pay'!$D$7,'NO LOCALITY'!J17*(1+$O$4))</f>
        <v>77130.29506769999</v>
      </c>
      <c r="K17" s="33">
        <f>IF('NO LOCALITY'!K17*(1+$O$4)&gt;'Locality and Max Pay'!$D$7,'Locality and Max Pay'!$D$7,'NO LOCALITY'!K17*(1+$O$4))</f>
        <v>82336.683170699995</v>
      </c>
      <c r="L17" s="33">
        <f>IF('NO LOCALITY'!L17*(1+$O$4)&gt;'Locality and Max Pay'!$D$7,'Locality and Max Pay'!$D$7,'NO LOCALITY'!L17*(1+$O$4))</f>
        <v>88090.162864199985</v>
      </c>
      <c r="M17" s="33">
        <f>IF('NO LOCALITY'!M17*(1+$O$4)&gt;'Locality and Max Pay'!$D$7,'Locality and Max Pay'!$D$7,'NO LOCALITY'!M17*(1+$O$4))</f>
        <v>97175.490463799972</v>
      </c>
      <c r="N17" s="33">
        <f>IF('NO LOCALITY'!N17*(1+$O$4)&gt;'Locality and Max Pay'!$D$7,'Locality and Max Pay'!$D$7,'NO LOCALITY'!N17*(1+$O$4))</f>
        <v>100833.18852599998</v>
      </c>
      <c r="O17" s="32">
        <f>IF('NO LOCALITY'!O17*(1+$O$4)&gt;'Locality and Max Pay'!$D$7,'Locality and Max Pay'!$D$7,'NO LOCALITY'!O17*(1+$O$4))</f>
        <v>104502.91057919998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72" t="s">
        <v>1</v>
      </c>
      <c r="F19" s="158">
        <v>0.25</v>
      </c>
      <c r="G19" s="72" t="s">
        <v>22</v>
      </c>
      <c r="H19" s="72" t="s">
        <v>22</v>
      </c>
      <c r="I19" s="72" t="s">
        <v>22</v>
      </c>
      <c r="J19" s="35">
        <f>IF('NO LOCALITY'!J19*(1+$O$4)&gt;'Locality and Max Pay'!$D$7,'Locality and Max Pay'!$D$7,'NO LOCALITY'!J19*(1+$O$4))</f>
        <v>77130.29506769999</v>
      </c>
      <c r="K19" s="35">
        <f>IF('NO LOCALITY'!K19*(1+$O$4)&gt;'Locality and Max Pay'!$D$7,'Locality and Max Pay'!$D$7,'NO LOCALITY'!K19*(1+$O$4))</f>
        <v>82336.683170699995</v>
      </c>
      <c r="L19" s="33">
        <f>IF('NO LOCALITY'!L19*(1+$O$4)&gt;'Locality and Max Pay'!$D$7,'Locality and Max Pay'!$D$7,'NO LOCALITY'!L19*(1+$O$4))</f>
        <v>88090.162864199985</v>
      </c>
      <c r="M19" s="33">
        <f>IF('NO LOCALITY'!M19*(1+$O$4)&gt;'Locality and Max Pay'!$D$7,'Locality and Max Pay'!$D$7,'NO LOCALITY'!M19*(1+$O$4))</f>
        <v>97175.490463799972</v>
      </c>
      <c r="N19" s="33">
        <f>IF('NO LOCALITY'!N19*(1+$O$4)&gt;'Locality and Max Pay'!$D$7,'Locality and Max Pay'!$D$7,'NO LOCALITY'!N19*(1+$O$4))</f>
        <v>100833.18852599998</v>
      </c>
      <c r="O19" s="32">
        <f>IF('NO LOCALITY'!O19*(1+$O$4)&gt;'Locality and Max Pay'!$D$7,'Locality and Max Pay'!$D$7,'NO LOCALITY'!O19*(1+$O$4))</f>
        <v>104502.91057919998</v>
      </c>
    </row>
    <row r="20" spans="2:16" ht="25.5" customHeight="1" x14ac:dyDescent="0.25">
      <c r="B20" s="165"/>
      <c r="C20" s="156"/>
      <c r="D20" s="156"/>
      <c r="E20" s="72" t="s">
        <v>2</v>
      </c>
      <c r="F20" s="156"/>
      <c r="G20" s="72" t="s">
        <v>22</v>
      </c>
      <c r="H20" s="72" t="s">
        <v>22</v>
      </c>
      <c r="I20" s="72" t="s">
        <v>22</v>
      </c>
      <c r="J20" s="35">
        <f>IF('NO LOCALITY'!J20*(1+$O$4)&gt;'Locality and Max Pay'!$D$7,'Locality and Max Pay'!$D$7,'NO LOCALITY'!J20*(1+$O$4))</f>
        <v>66088.664132399979</v>
      </c>
      <c r="K20" s="35">
        <f>IF('NO LOCALITY'!K20*(1+$O$4)&gt;'Locality and Max Pay'!$D$7,'Locality and Max Pay'!$D$7,'NO LOCALITY'!K20*(1+$O$4))</f>
        <v>68694.262982099986</v>
      </c>
      <c r="L20" s="33">
        <f>IF('NO LOCALITY'!L20*(1+$O$4)&gt;'Locality and Max Pay'!$D$7,'Locality and Max Pay'!$D$7,'NO LOCALITY'!L20*(1+$O$4))</f>
        <v>71572.806427499992</v>
      </c>
      <c r="M20" s="33">
        <f>IF('NO LOCALITY'!M20*(1+$O$4)&gt;'Locality and Max Pay'!$D$7,'Locality and Max Pay'!$D$7,'NO LOCALITY'!M20*(1+$O$4))</f>
        <v>76115.470227299986</v>
      </c>
      <c r="N20" s="33">
        <f>IF('NO LOCALITY'!N20*(1+$O$4)&gt;'Locality and Max Pay'!$D$7,'Locality and Max Pay'!$D$7,'NO LOCALITY'!N20*(1+$O$4))</f>
        <v>77939.509661999982</v>
      </c>
      <c r="O20" s="32">
        <f>IF('NO LOCALITY'!O20*(1+$O$4)&gt;'Locality and Max Pay'!$D$7,'Locality and Max Pay'!$D$7,'NO LOCALITY'!O20*(1+$O$4))</f>
        <v>79774.370688599985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72" t="s">
        <v>21</v>
      </c>
      <c r="E22" s="73"/>
      <c r="F22" s="73"/>
      <c r="G22" s="33">
        <f>IF('NO LOCALITY'!G22*(1+$O$4)&gt;'Locality and Max Pay'!$D$7,'Locality and Max Pay'!$D$7,'NO LOCALITY'!G22*(1+$O$4))</f>
        <v>55048.235596199986</v>
      </c>
      <c r="H22" s="33">
        <f>IF('NO LOCALITY'!H22*(1+$O$4)&gt;'Locality and Max Pay'!$D$7,'Locality and Max Pay'!$D$7,'NO LOCALITY'!H22*(1+$O$4))</f>
        <v>55048.235596199986</v>
      </c>
      <c r="I22" s="33">
        <f>IF('NO LOCALITY'!I22*(1+$O$4)&gt;'Locality and Max Pay'!$D$7,'Locality and Max Pay'!$D$7,'NO LOCALITY'!I22*(1+$O$4))</f>
        <v>55048.235596199986</v>
      </c>
      <c r="J22" s="33">
        <f>IF('NO LOCALITY'!J22*(1+$O$4)&gt;'Locality and Max Pay'!$D$7,'Locality and Max Pay'!$D$7,'NO LOCALITY'!J22*(1+$O$4))</f>
        <v>55048.235596199986</v>
      </c>
      <c r="K22" s="33">
        <f>IF('NO LOCALITY'!K22*(1+$O$4)&gt;'Locality and Max Pay'!$D$7,'Locality and Max Pay'!$D$7,'NO LOCALITY'!K22*(1+$O$4))</f>
        <v>55048.235596199986</v>
      </c>
      <c r="L22" s="33">
        <f>IF('NO LOCALITY'!L22*(1+$O$4)&gt;'Locality and Max Pay'!$D$7,'Locality and Max Pay'!$D$7,'NO LOCALITY'!L22*(1+$O$4))</f>
        <v>55048.235596199986</v>
      </c>
      <c r="M22" s="33">
        <f>IF('NO LOCALITY'!M22*(1+$O$4)&gt;'Locality and Max Pay'!$D$7,'Locality and Max Pay'!$D$7,'NO LOCALITY'!M22*(1+$O$4))</f>
        <v>55048.235596199986</v>
      </c>
      <c r="N22" s="33">
        <f>IF('NO LOCALITY'!N22*(1+$O$4)&gt;'Locality and Max Pay'!$D$7,'Locality and Max Pay'!$D$7,'NO LOCALITY'!N22*(1+$O$4))</f>
        <v>55048.235596199986</v>
      </c>
      <c r="O22" s="32">
        <f>IF('NO LOCALITY'!O22*(1+$O$4)&gt;'Locality and Max Pay'!$D$7,'Locality and Max Pay'!$D$7,'NO LOCALITY'!O22*(1+$O$4))</f>
        <v>55048.235596199986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4tSNanmWrVB7SnoHGk6+OCFmxLOorMOhFDLFK0vHngENKcRl+bRRXe8w75fgW1DHRPikavYYfOcj4bAe08DcZg==" saltValue="0/enwT5Azdpbt1/fc7Ml5A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IV2 A3:XFD3 B23">
    <cfRule type="cellIs" dxfId="21" priority="1" stopIfTrue="1" operator="greaterThan">
      <formula>165200</formula>
    </cfRule>
  </conditionalFormatting>
  <hyperlinks>
    <hyperlink ref="D26:F26" location="'LOCALITY INDEX'!A1" display="Return to Locality Index" xr:uid="{00000000-0004-0000-28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Sheet42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111</v>
      </c>
      <c r="O4" s="40">
        <f>VLOOKUP(N4,'Locality and Max Pay'!A:B,2,FALSE)</f>
        <v>0.17929999999999999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96391.606797</v>
      </c>
      <c r="H10" s="33">
        <f>IF('NO LOCALITY'!H10*(1+$O$4)&gt;'Locality and Max Pay'!$D$7,'Locality and Max Pay'!$D$7,'NO LOCALITY'!H10*(1+$O$4))</f>
        <v>109405.7330301</v>
      </c>
      <c r="I10" s="33">
        <f>IF('NO LOCALITY'!I10*(1+$O$4)&gt;'Locality and Max Pay'!$D$7,'Locality and Max Pay'!$D$7,'NO LOCALITY'!I10*(1+$O$4))</f>
        <v>120896.68717619999</v>
      </c>
      <c r="J10" s="33">
        <f>IF('NO LOCALITY'!J10*(1+$O$4)&gt;'Locality and Max Pay'!$D$7,'Locality and Max Pay'!$D$7,'NO LOCALITY'!J10*(1+$O$4))</f>
        <v>133590.5874666</v>
      </c>
      <c r="K10" s="33">
        <f>IF('NO LOCALITY'!K10*(1+$O$4)&gt;'Locality and Max Pay'!$D$7,'Locality and Max Pay'!$D$7,'NO LOCALITY'!K10*(1+$O$4))</f>
        <v>147620.5615404</v>
      </c>
      <c r="L10" s="33">
        <f>IF('NO LOCALITY'!L10*(1+$O$4)&gt;'Locality and Max Pay'!$D$7,'Locality and Max Pay'!$D$7,'NO LOCALITY'!L10*(1+$O$4))</f>
        <v>163114.93964429997</v>
      </c>
      <c r="M10" s="33">
        <f>IF('NO LOCALITY'!M10*(1+$O$4)&gt;'Locality and Max Pay'!$D$7,'Locality and Max Pay'!$D$7,'NO LOCALITY'!M10*(1+$O$4))</f>
        <v>187585.23892859998</v>
      </c>
      <c r="N10" s="33">
        <f>IF('NO LOCALITY'!N10*(1+$O$4)&gt;'Locality and Max Pay'!$D$7,'Locality and Max Pay'!$D$7,'NO LOCALITY'!N10*(1+$O$4))</f>
        <v>197429.48813340001</v>
      </c>
      <c r="O10" s="32">
        <f>IF('NO LOCALITY'!O10*(1+$O$4)&gt;'Locality and Max Pay'!$D$7,'Locality and Max Pay'!$D$7,'NO LOCALITY'!O10*(1+$O$4))</f>
        <v>207303.72104069998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71403.189133499996</v>
      </c>
      <c r="H11" s="33">
        <f>IF('NO LOCALITY'!H11*(1+$O$4)&gt;'Locality and Max Pay'!$D$7,'Locality and Max Pay'!$D$7,'NO LOCALITY'!H11*(1+$O$4))</f>
        <v>81042.34981319998</v>
      </c>
      <c r="I11" s="33">
        <f>IF('NO LOCALITY'!I11*(1+$O$4)&gt;'Locality and Max Pay'!$D$7,'Locality and Max Pay'!$D$7,'NO LOCALITY'!I11*(1+$O$4))</f>
        <v>89555.322627000001</v>
      </c>
      <c r="J11" s="33">
        <f>IF('NO LOCALITY'!J11*(1+$O$4)&gt;'Locality and Max Pay'!$D$7,'Locality and Max Pay'!$D$7,'NO LOCALITY'!J11*(1+$O$4))</f>
        <v>98957.012382899993</v>
      </c>
      <c r="K11" s="33">
        <f>IF('NO LOCALITY'!K11*(1+$O$4)&gt;'Locality and Max Pay'!$D$7,'Locality and Max Pay'!$D$7,'NO LOCALITY'!K11*(1+$O$4))</f>
        <v>109348.16432129999</v>
      </c>
      <c r="L11" s="33">
        <f>IF('NO LOCALITY'!L11*(1+$O$4)&gt;'Locality and Max Pay'!$D$7,'Locality and Max Pay'!$D$7,'NO LOCALITY'!L11*(1+$O$4))</f>
        <v>120825.92563829999</v>
      </c>
      <c r="M11" s="33">
        <f>IF('NO LOCALITY'!M11*(1+$O$4)&gt;'Locality and Max Pay'!$D$7,'Locality and Max Pay'!$D$7,'NO LOCALITY'!M11*(1+$O$4))</f>
        <v>138952.8728217</v>
      </c>
      <c r="N11" s="33">
        <f>IF('NO LOCALITY'!N11*(1+$O$4)&gt;'Locality and Max Pay'!$D$7,'Locality and Max Pay'!$D$7,'NO LOCALITY'!N11*(1+$O$4))</f>
        <v>146241.31122539999</v>
      </c>
      <c r="O11" s="32">
        <f>IF('NO LOCALITY'!O11*(1+$O$4)&gt;'Locality and Max Pay'!$D$7,'Locality and Max Pay'!$D$7,'NO LOCALITY'!O11*(1+$O$4))</f>
        <v>153558.53398349998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71403.189133499996</v>
      </c>
      <c r="H13" s="33">
        <f>IF('NO LOCALITY'!H13*(1+$O$4)&gt;'Locality and Max Pay'!$D$7,'Locality and Max Pay'!$D$7,'NO LOCALITY'!H13*(1+$O$4))</f>
        <v>81042.34981319998</v>
      </c>
      <c r="I13" s="33">
        <f>IF('NO LOCALITY'!I13*(1+$O$4)&gt;'Locality and Max Pay'!$D$7,'Locality and Max Pay'!$D$7,'NO LOCALITY'!I13*(1+$O$4))</f>
        <v>89555.322627000001</v>
      </c>
      <c r="J13" s="33">
        <f>IF('NO LOCALITY'!J13*(1+$O$4)&gt;'Locality and Max Pay'!$D$7,'Locality and Max Pay'!$D$7,'NO LOCALITY'!J13*(1+$O$4))</f>
        <v>98957.012382899993</v>
      </c>
      <c r="K13" s="33">
        <f>IF('NO LOCALITY'!K13*(1+$O$4)&gt;'Locality and Max Pay'!$D$7,'Locality and Max Pay'!$D$7,'NO LOCALITY'!K13*(1+$O$4))</f>
        <v>109348.16432129999</v>
      </c>
      <c r="L13" s="33">
        <f>IF('NO LOCALITY'!L13*(1+$O$4)&gt;'Locality and Max Pay'!$D$7,'Locality and Max Pay'!$D$7,'NO LOCALITY'!L13*(1+$O$4))</f>
        <v>120825.92563829999</v>
      </c>
      <c r="M13" s="33">
        <f>IF('NO LOCALITY'!M13*(1+$O$4)&gt;'Locality and Max Pay'!$D$7,'Locality and Max Pay'!$D$7,'NO LOCALITY'!M13*(1+$O$4))</f>
        <v>138952.8728217</v>
      </c>
      <c r="N13" s="33">
        <f>IF('NO LOCALITY'!N13*(1+$O$4)&gt;'Locality and Max Pay'!$D$7,'Locality and Max Pay'!$D$7,'NO LOCALITY'!N13*(1+$O$4))</f>
        <v>146241.31122539999</v>
      </c>
      <c r="O13" s="32">
        <f>IF('NO LOCALITY'!O13*(1+$O$4)&gt;'Locality and Max Pay'!$D$7,'Locality and Max Pay'!$D$7,'NO LOCALITY'!O13*(1+$O$4))</f>
        <v>153558.53398349998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67282.229061899998</v>
      </c>
      <c r="H14" s="33">
        <f>IF('NO LOCALITY'!H14*(1+$O$4)&gt;'Locality and Max Pay'!$D$7,'Locality and Max Pay'!$D$7,'NO LOCALITY'!H14*(1+$O$4))</f>
        <v>74508.301364399988</v>
      </c>
      <c r="I14" s="33">
        <f>IF('NO LOCALITY'!I14*(1+$O$4)&gt;'Locality and Max Pay'!$D$7,'Locality and Max Pay'!$D$7,'NO LOCALITY'!I14*(1+$O$4))</f>
        <v>80893.630648799997</v>
      </c>
      <c r="J14" s="33">
        <f>IF('NO LOCALITY'!J14*(1+$O$4)&gt;'Locality and Max Pay'!$D$7,'Locality and Max Pay'!$D$7,'NO LOCALITY'!J14*(1+$O$4))</f>
        <v>87946.996824899994</v>
      </c>
      <c r="K14" s="33">
        <f>IF('NO LOCALITY'!K14*(1+$O$4)&gt;'Locality and Max Pay'!$D$7,'Locality and Max Pay'!$D$7,'NO LOCALITY'!K14*(1+$O$4))</f>
        <v>95739.161430599983</v>
      </c>
      <c r="L14" s="33">
        <f>IF('NO LOCALITY'!L14*(1+$O$4)&gt;'Locality and Max Pay'!$D$7,'Locality and Max Pay'!$D$7,'NO LOCALITY'!L14*(1+$O$4))</f>
        <v>104349.2814405</v>
      </c>
      <c r="M14" s="33">
        <f>IF('NO LOCALITY'!M14*(1+$O$4)&gt;'Locality and Max Pay'!$D$7,'Locality and Max Pay'!$D$7,'NO LOCALITY'!M14*(1+$O$4))</f>
        <v>117939.09476159999</v>
      </c>
      <c r="N14" s="33">
        <f>IF('NO LOCALITY'!N14*(1+$O$4)&gt;'Locality and Max Pay'!$D$7,'Locality and Max Pay'!$D$7,'NO LOCALITY'!N14*(1+$O$4))</f>
        <v>123410.52079379999</v>
      </c>
      <c r="O14" s="32">
        <f>IF('NO LOCALITY'!O14*(1+$O$4)&gt;'Locality and Max Pay'!$D$7,'Locality and Max Pay'!$D$7,'NO LOCALITY'!O14*(1+$O$4))</f>
        <v>128896.33900319999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80893.630648799997</v>
      </c>
      <c r="J16" s="33">
        <f>IF('NO LOCALITY'!J16*(1+$O$4)&gt;'Locality and Max Pay'!$D$7,'Locality and Max Pay'!$D$7,'NO LOCALITY'!J16*(1+$O$4))</f>
        <v>87946.996824899994</v>
      </c>
      <c r="K16" s="33">
        <f>IF('NO LOCALITY'!K16*(1+$O$4)&gt;'Locality and Max Pay'!$D$7,'Locality and Max Pay'!$D$7,'NO LOCALITY'!K16*(1+$O$4))</f>
        <v>95739.161430599983</v>
      </c>
      <c r="L16" s="33">
        <f>IF('NO LOCALITY'!L16*(1+$O$4)&gt;'Locality and Max Pay'!$D$7,'Locality and Max Pay'!$D$7,'NO LOCALITY'!L16*(1+$O$4))</f>
        <v>104349.2814405</v>
      </c>
      <c r="M16" s="33">
        <f>IF('NO LOCALITY'!M16*(1+$O$4)&gt;'Locality and Max Pay'!$D$7,'Locality and Max Pay'!$D$7,'NO LOCALITY'!M16*(1+$O$4))</f>
        <v>117939.09476159999</v>
      </c>
      <c r="N16" s="33">
        <f>IF('NO LOCALITY'!N16*(1+$O$4)&gt;'Locality and Max Pay'!$D$7,'Locality and Max Pay'!$D$7,'NO LOCALITY'!N16*(1+$O$4))</f>
        <v>123410.52079379999</v>
      </c>
      <c r="O16" s="32">
        <f>IF('NO LOCALITY'!O16*(1+$O$4)&gt;'Locality and Max Pay'!$D$7,'Locality and Max Pay'!$D$7,'NO LOCALITY'!O16*(1+$O$4))</f>
        <v>128896.33900319999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72229.539974400002</v>
      </c>
      <c r="J17" s="33">
        <f>IF('NO LOCALITY'!J17*(1+$O$4)&gt;'Locality and Max Pay'!$D$7,'Locality and Max Pay'!$D$7,'NO LOCALITY'!J17*(1+$O$4))</f>
        <v>76934.582570699989</v>
      </c>
      <c r="K17" s="33">
        <f>IF('NO LOCALITY'!K17*(1+$O$4)&gt;'Locality and Max Pay'!$D$7,'Locality and Max Pay'!$D$7,'NO LOCALITY'!K17*(1+$O$4))</f>
        <v>82127.759843699998</v>
      </c>
      <c r="L17" s="33">
        <f>IF('NO LOCALITY'!L17*(1+$O$4)&gt;'Locality and Max Pay'!$D$7,'Locality and Max Pay'!$D$7,'NO LOCALITY'!L17*(1+$O$4))</f>
        <v>87866.640502199996</v>
      </c>
      <c r="M17" s="33">
        <f>IF('NO LOCALITY'!M17*(1+$O$4)&gt;'Locality and Max Pay'!$D$7,'Locality and Max Pay'!$D$7,'NO LOCALITY'!M17*(1+$O$4))</f>
        <v>96928.914745799993</v>
      </c>
      <c r="N17" s="33">
        <f>IF('NO LOCALITY'!N17*(1+$O$4)&gt;'Locality and Max Pay'!$D$7,'Locality and Max Pay'!$D$7,'NO LOCALITY'!N17*(1+$O$4))</f>
        <v>100577.331666</v>
      </c>
      <c r="O17" s="32">
        <f>IF('NO LOCALITY'!O17*(1+$O$4)&gt;'Locality and Max Pay'!$D$7,'Locality and Max Pay'!$D$7,'NO LOCALITY'!O17*(1+$O$4))</f>
        <v>104237.74206719999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76934.582570699989</v>
      </c>
      <c r="K19" s="35">
        <f>IF('NO LOCALITY'!K19*(1+$O$4)&gt;'Locality and Max Pay'!$D$7,'Locality and Max Pay'!$D$7,'NO LOCALITY'!K19*(1+$O$4))</f>
        <v>82127.759843699998</v>
      </c>
      <c r="L19" s="33">
        <f>IF('NO LOCALITY'!L19*(1+$O$4)&gt;'Locality and Max Pay'!$D$7,'Locality and Max Pay'!$D$7,'NO LOCALITY'!L19*(1+$O$4))</f>
        <v>87866.640502199996</v>
      </c>
      <c r="M19" s="33">
        <f>IF('NO LOCALITY'!M19*(1+$O$4)&gt;'Locality and Max Pay'!$D$7,'Locality and Max Pay'!$D$7,'NO LOCALITY'!M19*(1+$O$4))</f>
        <v>96928.914745799993</v>
      </c>
      <c r="N19" s="33">
        <f>IF('NO LOCALITY'!N19*(1+$O$4)&gt;'Locality and Max Pay'!$D$7,'Locality and Max Pay'!$D$7,'NO LOCALITY'!N19*(1+$O$4))</f>
        <v>100577.331666</v>
      </c>
      <c r="O19" s="32">
        <f>IF('NO LOCALITY'!O19*(1+$O$4)&gt;'Locality and Max Pay'!$D$7,'Locality and Max Pay'!$D$7,'NO LOCALITY'!O19*(1+$O$4))</f>
        <v>104237.74206719999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65920.96896839999</v>
      </c>
      <c r="K20" s="35">
        <f>IF('NO LOCALITY'!K20*(1+$O$4)&gt;'Locality and Max Pay'!$D$7,'Locality and Max Pay'!$D$7,'NO LOCALITY'!K20*(1+$O$4))</f>
        <v>68519.956301099985</v>
      </c>
      <c r="L20" s="33">
        <f>IF('NO LOCALITY'!L20*(1+$O$4)&gt;'Locality and Max Pay'!$D$7,'Locality and Max Pay'!$D$7,'NO LOCALITY'!L20*(1+$O$4))</f>
        <v>71391.195652499999</v>
      </c>
      <c r="M20" s="33">
        <f>IF('NO LOCALITY'!M20*(1+$O$4)&gt;'Locality and Max Pay'!$D$7,'Locality and Max Pay'!$D$7,'NO LOCALITY'!M20*(1+$O$4))</f>
        <v>75922.332774299997</v>
      </c>
      <c r="N20" s="33">
        <f>IF('NO LOCALITY'!N20*(1+$O$4)&gt;'Locality and Max Pay'!$D$7,'Locality and Max Pay'!$D$7,'NO LOCALITY'!N20*(1+$O$4))</f>
        <v>77741.743841999982</v>
      </c>
      <c r="O20" s="32">
        <f>IF('NO LOCALITY'!O20*(1+$O$4)&gt;'Locality and Max Pay'!$D$7,'Locality and Max Pay'!$D$7,'NO LOCALITY'!O20*(1+$O$4))</f>
        <v>79571.949042599997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54908.554714199992</v>
      </c>
      <c r="H22" s="33">
        <f>IF('NO LOCALITY'!H22*(1+$O$4)&gt;'Locality and Max Pay'!$D$7,'Locality and Max Pay'!$D$7,'NO LOCALITY'!H22*(1+$O$4))</f>
        <v>54908.554714199992</v>
      </c>
      <c r="I22" s="33">
        <f>IF('NO LOCALITY'!I22*(1+$O$4)&gt;'Locality and Max Pay'!$D$7,'Locality and Max Pay'!$D$7,'NO LOCALITY'!I22*(1+$O$4))</f>
        <v>54908.554714199992</v>
      </c>
      <c r="J22" s="33">
        <f>IF('NO LOCALITY'!J22*(1+$O$4)&gt;'Locality and Max Pay'!$D$7,'Locality and Max Pay'!$D$7,'NO LOCALITY'!J22*(1+$O$4))</f>
        <v>54908.554714199992</v>
      </c>
      <c r="K22" s="33">
        <f>IF('NO LOCALITY'!K22*(1+$O$4)&gt;'Locality and Max Pay'!$D$7,'Locality and Max Pay'!$D$7,'NO LOCALITY'!K22*(1+$O$4))</f>
        <v>54908.554714199992</v>
      </c>
      <c r="L22" s="33">
        <f>IF('NO LOCALITY'!L22*(1+$O$4)&gt;'Locality and Max Pay'!$D$7,'Locality and Max Pay'!$D$7,'NO LOCALITY'!L22*(1+$O$4))</f>
        <v>54908.554714199992</v>
      </c>
      <c r="M22" s="33">
        <f>IF('NO LOCALITY'!M22*(1+$O$4)&gt;'Locality and Max Pay'!$D$7,'Locality and Max Pay'!$D$7,'NO LOCALITY'!M22*(1+$O$4))</f>
        <v>54908.554714199992</v>
      </c>
      <c r="N22" s="33">
        <f>IF('NO LOCALITY'!N22*(1+$O$4)&gt;'Locality and Max Pay'!$D$7,'Locality and Max Pay'!$D$7,'NO LOCALITY'!N22*(1+$O$4))</f>
        <v>54908.554714199992</v>
      </c>
      <c r="O22" s="32">
        <f>IF('NO LOCALITY'!O22*(1+$O$4)&gt;'Locality and Max Pay'!$D$7,'Locality and Max Pay'!$D$7,'NO LOCALITY'!O22*(1+$O$4))</f>
        <v>54908.554714199992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M/+g8lgedfHuYvVp/egkw2C4mi9b7Y3M8VzuHqaulnFyLjOjhjhRD65/XIbgTQZbv9mJp3LD8kO4oQoHkJoVdA==" saltValue="adcV/rJMe6AYDqTTu942aw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20" priority="1" stopIfTrue="1" operator="greaterThan">
      <formula>165200</formula>
    </cfRule>
  </conditionalFormatting>
  <hyperlinks>
    <hyperlink ref="D26:F26" location="'LOCALITY INDEX'!A1" display="Return to Locality Index" xr:uid="{00000000-0004-0000-29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Sheet43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60</v>
      </c>
      <c r="O4" s="40">
        <f>VLOOKUP(N4,'Locality and Max Pay'!A:B,2,FALSE)</f>
        <v>0.28989999999999999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105431.64047099999</v>
      </c>
      <c r="H10" s="33">
        <f>IF('NO LOCALITY'!H10*(1+$O$4)&gt;'Locality and Max Pay'!$D$7,'Locality and Max Pay'!$D$7,'NO LOCALITY'!H10*(1+$O$4))</f>
        <v>119666.2893543</v>
      </c>
      <c r="I10" s="33">
        <f>IF('NO LOCALITY'!I10*(1+$O$4)&gt;'Locality and Max Pay'!$D$7,'Locality and Max Pay'!$D$7,'NO LOCALITY'!I10*(1+$O$4))</f>
        <v>132234.91629659999</v>
      </c>
      <c r="J10" s="33">
        <f>IF('NO LOCALITY'!J10*(1+$O$4)&gt;'Locality and Max Pay'!$D$7,'Locality and Max Pay'!$D$7,'NO LOCALITY'!J10*(1+$O$4))</f>
        <v>146119.30702380001</v>
      </c>
      <c r="K10" s="33">
        <f>IF('NO LOCALITY'!K10*(1+$O$4)&gt;'Locality and Max Pay'!$D$7,'Locality and Max Pay'!$D$7,'NO LOCALITY'!K10*(1+$O$4))</f>
        <v>161465.07447719999</v>
      </c>
      <c r="L10" s="33">
        <f>IF('NO LOCALITY'!L10*(1+$O$4)&gt;'Locality and Max Pay'!$D$7,'Locality and Max Pay'!$D$7,'NO LOCALITY'!L10*(1+$O$4))</f>
        <v>178412.58428489999</v>
      </c>
      <c r="M10" s="33">
        <f>IF('NO LOCALITY'!M10*(1+$O$4)&gt;'Locality and Max Pay'!$D$7,'Locality and Max Pay'!$D$7,'NO LOCALITY'!M10*(1+$O$4))</f>
        <v>205177.81708979997</v>
      </c>
      <c r="N10" s="33">
        <f>IF('NO LOCALITY'!N10*(1+$O$4)&gt;'Locality and Max Pay'!$D$7,'Locality and Max Pay'!$D$7,'NO LOCALITY'!N10*(1+$O$4))</f>
        <v>215945.30377619999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78099.697840499997</v>
      </c>
      <c r="H11" s="33">
        <f>IF('NO LOCALITY'!H11*(1+$O$4)&gt;'Locality and Max Pay'!$D$7,'Locality and Max Pay'!$D$7,'NO LOCALITY'!H11*(1+$O$4))</f>
        <v>88642.861887599982</v>
      </c>
      <c r="I11" s="33">
        <f>IF('NO LOCALITY'!I11*(1+$O$4)&gt;'Locality and Max Pay'!$D$7,'Locality and Max Pay'!$D$7,'NO LOCALITY'!I11*(1+$O$4))</f>
        <v>97954.219161000001</v>
      </c>
      <c r="J11" s="33">
        <f>IF('NO LOCALITY'!J11*(1+$O$4)&gt;'Locality and Max Pay'!$D$7,'Locality and Max Pay'!$D$7,'NO LOCALITY'!J11*(1+$O$4))</f>
        <v>108237.64120469999</v>
      </c>
      <c r="K11" s="33">
        <f>IF('NO LOCALITY'!K11*(1+$O$4)&gt;'Locality and Max Pay'!$D$7,'Locality and Max Pay'!$D$7,'NO LOCALITY'!K11*(1+$O$4))</f>
        <v>119603.32159589999</v>
      </c>
      <c r="L11" s="33">
        <f>IF('NO LOCALITY'!L11*(1+$O$4)&gt;'Locality and Max Pay'!$D$7,'Locality and Max Pay'!$D$7,'NO LOCALITY'!L11*(1+$O$4))</f>
        <v>132157.5184269</v>
      </c>
      <c r="M11" s="33">
        <f>IF('NO LOCALITY'!M11*(1+$O$4)&gt;'Locality and Max Pay'!$D$7,'Locality and Max Pay'!$D$7,'NO LOCALITY'!M11*(1+$O$4))</f>
        <v>151984.49135309999</v>
      </c>
      <c r="N11" s="33">
        <f>IF('NO LOCALITY'!N11*(1+$O$4)&gt;'Locality and Max Pay'!$D$7,'Locality and Max Pay'!$D$7,'NO LOCALITY'!N11*(1+$O$4))</f>
        <v>159956.47193219999</v>
      </c>
      <c r="O11" s="32">
        <f>IF('NO LOCALITY'!O11*(1+$O$4)&gt;'Locality and Max Pay'!$D$7,'Locality and Max Pay'!$D$7,'NO LOCALITY'!O11*(1+$O$4))</f>
        <v>167959.93639049999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78099.697840499997</v>
      </c>
      <c r="H13" s="33">
        <f>IF('NO LOCALITY'!H13*(1+$O$4)&gt;'Locality and Max Pay'!$D$7,'Locality and Max Pay'!$D$7,'NO LOCALITY'!H13*(1+$O$4))</f>
        <v>88642.861887599982</v>
      </c>
      <c r="I13" s="33">
        <f>IF('NO LOCALITY'!I13*(1+$O$4)&gt;'Locality and Max Pay'!$D$7,'Locality and Max Pay'!$D$7,'NO LOCALITY'!I13*(1+$O$4))</f>
        <v>97954.219161000001</v>
      </c>
      <c r="J13" s="33">
        <f>IF('NO LOCALITY'!J13*(1+$O$4)&gt;'Locality and Max Pay'!$D$7,'Locality and Max Pay'!$D$7,'NO LOCALITY'!J13*(1+$O$4))</f>
        <v>108237.64120469999</v>
      </c>
      <c r="K13" s="33">
        <f>IF('NO LOCALITY'!K13*(1+$O$4)&gt;'Locality and Max Pay'!$D$7,'Locality and Max Pay'!$D$7,'NO LOCALITY'!K13*(1+$O$4))</f>
        <v>119603.32159589999</v>
      </c>
      <c r="L13" s="33">
        <f>IF('NO LOCALITY'!L13*(1+$O$4)&gt;'Locality and Max Pay'!$D$7,'Locality and Max Pay'!$D$7,'NO LOCALITY'!L13*(1+$O$4))</f>
        <v>132157.5184269</v>
      </c>
      <c r="M13" s="33">
        <f>IF('NO LOCALITY'!M13*(1+$O$4)&gt;'Locality and Max Pay'!$D$7,'Locality and Max Pay'!$D$7,'NO LOCALITY'!M13*(1+$O$4))</f>
        <v>151984.49135309999</v>
      </c>
      <c r="N13" s="33">
        <f>IF('NO LOCALITY'!N13*(1+$O$4)&gt;'Locality and Max Pay'!$D$7,'Locality and Max Pay'!$D$7,'NO LOCALITY'!N13*(1+$O$4))</f>
        <v>159956.47193219999</v>
      </c>
      <c r="O13" s="32">
        <f>IF('NO LOCALITY'!O13*(1+$O$4)&gt;'Locality and Max Pay'!$D$7,'Locality and Max Pay'!$D$7,'NO LOCALITY'!O13*(1+$O$4))</f>
        <v>167959.93639049999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73592.255801699997</v>
      </c>
      <c r="H14" s="33">
        <f>IF('NO LOCALITY'!H14*(1+$O$4)&gt;'Locality and Max Pay'!$D$7,'Locality and Max Pay'!$D$7,'NO LOCALITY'!H14*(1+$O$4))</f>
        <v>81496.02130919999</v>
      </c>
      <c r="I14" s="33">
        <f>IF('NO LOCALITY'!I14*(1+$O$4)&gt;'Locality and Max Pay'!$D$7,'Locality and Max Pay'!$D$7,'NO LOCALITY'!I14*(1+$O$4))</f>
        <v>88480.195178399998</v>
      </c>
      <c r="J14" s="33">
        <f>IF('NO LOCALITY'!J14*(1+$O$4)&gt;'Locality and Max Pay'!$D$7,'Locality and Max Pay'!$D$7,'NO LOCALITY'!J14*(1+$O$4))</f>
        <v>96195.057410699999</v>
      </c>
      <c r="K14" s="33">
        <f>IF('NO LOCALITY'!K14*(1+$O$4)&gt;'Locality and Max Pay'!$D$7,'Locality and Max Pay'!$D$7,'NO LOCALITY'!K14*(1+$O$4))</f>
        <v>104718.00587579998</v>
      </c>
      <c r="L14" s="33">
        <f>IF('NO LOCALITY'!L14*(1+$O$4)&gt;'Locality and Max Pay'!$D$7,'Locality and Max Pay'!$D$7,'NO LOCALITY'!L14*(1+$O$4))</f>
        <v>114135.62124149999</v>
      </c>
      <c r="M14" s="33">
        <f>IF('NO LOCALITY'!M14*(1+$O$4)&gt;'Locality and Max Pay'!$D$7,'Locality and Max Pay'!$D$7,'NO LOCALITY'!M14*(1+$O$4))</f>
        <v>128999.94770879998</v>
      </c>
      <c r="N14" s="33">
        <f>IF('NO LOCALITY'!N14*(1+$O$4)&gt;'Locality and Max Pay'!$D$7,'Locality and Max Pay'!$D$7,'NO LOCALITY'!N14*(1+$O$4))</f>
        <v>134984.50841339998</v>
      </c>
      <c r="O14" s="32">
        <f>IF('NO LOCALITY'!O14*(1+$O$4)&gt;'Locality and Max Pay'!$D$7,'Locality and Max Pay'!$D$7,'NO LOCALITY'!O14*(1+$O$4))</f>
        <v>140984.81105759999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88480.195178399998</v>
      </c>
      <c r="J16" s="33">
        <f>IF('NO LOCALITY'!J16*(1+$O$4)&gt;'Locality and Max Pay'!$D$7,'Locality and Max Pay'!$D$7,'NO LOCALITY'!J16*(1+$O$4))</f>
        <v>96195.057410699999</v>
      </c>
      <c r="K16" s="33">
        <f>IF('NO LOCALITY'!K16*(1+$O$4)&gt;'Locality and Max Pay'!$D$7,'Locality and Max Pay'!$D$7,'NO LOCALITY'!K16*(1+$O$4))</f>
        <v>104718.00587579998</v>
      </c>
      <c r="L16" s="33">
        <f>IF('NO LOCALITY'!L16*(1+$O$4)&gt;'Locality and Max Pay'!$D$7,'Locality and Max Pay'!$D$7,'NO LOCALITY'!L16*(1+$O$4))</f>
        <v>114135.62124149999</v>
      </c>
      <c r="M16" s="33">
        <f>IF('NO LOCALITY'!M16*(1+$O$4)&gt;'Locality and Max Pay'!$D$7,'Locality and Max Pay'!$D$7,'NO LOCALITY'!M16*(1+$O$4))</f>
        <v>128999.94770879998</v>
      </c>
      <c r="N16" s="33">
        <f>IF('NO LOCALITY'!N16*(1+$O$4)&gt;'Locality and Max Pay'!$D$7,'Locality and Max Pay'!$D$7,'NO LOCALITY'!N16*(1+$O$4))</f>
        <v>134984.50841339998</v>
      </c>
      <c r="O16" s="32">
        <f>IF('NO LOCALITY'!O16*(1+$O$4)&gt;'Locality and Max Pay'!$D$7,'Locality and Max Pay'!$D$7,'NO LOCALITY'!O16*(1+$O$4))</f>
        <v>140984.81105759999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79003.547539199993</v>
      </c>
      <c r="J17" s="33">
        <f>IF('NO LOCALITY'!J17*(1+$O$4)&gt;'Locality and Max Pay'!$D$7,'Locality and Max Pay'!$D$7,'NO LOCALITY'!J17*(1+$O$4))</f>
        <v>84149.849960099993</v>
      </c>
      <c r="K17" s="33">
        <f>IF('NO LOCALITY'!K17*(1+$O$4)&gt;'Locality and Max Pay'!$D$7,'Locality and Max Pay'!$D$7,'NO LOCALITY'!K17*(1+$O$4))</f>
        <v>89830.066499099994</v>
      </c>
      <c r="L17" s="33">
        <f>IF('NO LOCALITY'!L17*(1+$O$4)&gt;'Locality and Max Pay'!$D$7,'Locality and Max Pay'!$D$7,'NO LOCALITY'!L17*(1+$O$4))</f>
        <v>96107.164914599998</v>
      </c>
      <c r="M17" s="33">
        <f>IF('NO LOCALITY'!M17*(1+$O$4)&gt;'Locality and Max Pay'!$D$7,'Locality and Max Pay'!$D$7,'NO LOCALITY'!M17*(1+$O$4))</f>
        <v>106019.33954939999</v>
      </c>
      <c r="N17" s="33">
        <f>IF('NO LOCALITY'!N17*(1+$O$4)&gt;'Locality and Max Pay'!$D$7,'Locality and Max Pay'!$D$7,'NO LOCALITY'!N17*(1+$O$4))</f>
        <v>110009.921238</v>
      </c>
      <c r="O17" s="32">
        <f>IF('NO LOCALITY'!O17*(1+$O$4)&gt;'Locality and Max Pay'!$D$7,'Locality and Max Pay'!$D$7,'NO LOCALITY'!O17*(1+$O$4))</f>
        <v>114013.62120959998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84149.849960099993</v>
      </c>
      <c r="K19" s="35">
        <f>IF('NO LOCALITY'!K19*(1+$O$4)&gt;'Locality and Max Pay'!$D$7,'Locality and Max Pay'!$D$7,'NO LOCALITY'!K19*(1+$O$4))</f>
        <v>89830.066499099994</v>
      </c>
      <c r="L19" s="33">
        <f>IF('NO LOCALITY'!L19*(1+$O$4)&gt;'Locality and Max Pay'!$D$7,'Locality and Max Pay'!$D$7,'NO LOCALITY'!L19*(1+$O$4))</f>
        <v>96107.164914599998</v>
      </c>
      <c r="M19" s="33">
        <f>IF('NO LOCALITY'!M19*(1+$O$4)&gt;'Locality and Max Pay'!$D$7,'Locality and Max Pay'!$D$7,'NO LOCALITY'!M19*(1+$O$4))</f>
        <v>106019.33954939999</v>
      </c>
      <c r="N19" s="33">
        <f>IF('NO LOCALITY'!N19*(1+$O$4)&gt;'Locality and Max Pay'!$D$7,'Locality and Max Pay'!$D$7,'NO LOCALITY'!N19*(1+$O$4))</f>
        <v>110009.921238</v>
      </c>
      <c r="O19" s="32">
        <f>IF('NO LOCALITY'!O19*(1+$O$4)&gt;'Locality and Max Pay'!$D$7,'Locality and Max Pay'!$D$7,'NO LOCALITY'!O19*(1+$O$4))</f>
        <v>114013.62120959998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72103.330681199994</v>
      </c>
      <c r="K20" s="35">
        <f>IF('NO LOCALITY'!K20*(1+$O$4)&gt;'Locality and Max Pay'!$D$7,'Locality and Max Pay'!$D$7,'NO LOCALITY'!K20*(1+$O$4))</f>
        <v>74946.062607299988</v>
      </c>
      <c r="L20" s="33">
        <f>IF('NO LOCALITY'!L20*(1+$O$4)&gt;'Locality and Max Pay'!$D$7,'Locality and Max Pay'!$D$7,'NO LOCALITY'!L20*(1+$O$4))</f>
        <v>78086.579557499994</v>
      </c>
      <c r="M20" s="33">
        <f>IF('NO LOCALITY'!M20*(1+$O$4)&gt;'Locality and Max Pay'!$D$7,'Locality and Max Pay'!$D$7,'NO LOCALITY'!M20*(1+$O$4))</f>
        <v>83042.666874899995</v>
      </c>
      <c r="N20" s="33">
        <f>IF('NO LOCALITY'!N20*(1+$O$4)&gt;'Locality and Max Pay'!$D$7,'Locality and Max Pay'!$D$7,'NO LOCALITY'!N20*(1+$O$4))</f>
        <v>85032.710405999984</v>
      </c>
      <c r="O20" s="32">
        <f>IF('NO LOCALITY'!O20*(1+$O$4)&gt;'Locality and Max Pay'!$D$7,'Locality and Max Pay'!$D$7,'NO LOCALITY'!O20*(1+$O$4))</f>
        <v>87034.560391799998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60058.123230599995</v>
      </c>
      <c r="H22" s="33">
        <f>IF('NO LOCALITY'!H22*(1+$O$4)&gt;'Locality and Max Pay'!$D$7,'Locality and Max Pay'!$D$7,'NO LOCALITY'!H22*(1+$O$4))</f>
        <v>60058.123230599995</v>
      </c>
      <c r="I22" s="33">
        <f>IF('NO LOCALITY'!I22*(1+$O$4)&gt;'Locality and Max Pay'!$D$7,'Locality and Max Pay'!$D$7,'NO LOCALITY'!I22*(1+$O$4))</f>
        <v>60058.123230599995</v>
      </c>
      <c r="J22" s="33">
        <f>IF('NO LOCALITY'!J22*(1+$O$4)&gt;'Locality and Max Pay'!$D$7,'Locality and Max Pay'!$D$7,'NO LOCALITY'!J22*(1+$O$4))</f>
        <v>60058.123230599995</v>
      </c>
      <c r="K22" s="33">
        <f>IF('NO LOCALITY'!K22*(1+$O$4)&gt;'Locality and Max Pay'!$D$7,'Locality and Max Pay'!$D$7,'NO LOCALITY'!K22*(1+$O$4))</f>
        <v>60058.123230599995</v>
      </c>
      <c r="L22" s="33">
        <f>IF('NO LOCALITY'!L22*(1+$O$4)&gt;'Locality and Max Pay'!$D$7,'Locality and Max Pay'!$D$7,'NO LOCALITY'!L22*(1+$O$4))</f>
        <v>60058.123230599995</v>
      </c>
      <c r="M22" s="33">
        <f>IF('NO LOCALITY'!M22*(1+$O$4)&gt;'Locality and Max Pay'!$D$7,'Locality and Max Pay'!$D$7,'NO LOCALITY'!M22*(1+$O$4))</f>
        <v>60058.123230599995</v>
      </c>
      <c r="N22" s="33">
        <f>IF('NO LOCALITY'!N22*(1+$O$4)&gt;'Locality and Max Pay'!$D$7,'Locality and Max Pay'!$D$7,'NO LOCALITY'!N22*(1+$O$4))</f>
        <v>60058.123230599995</v>
      </c>
      <c r="O22" s="32">
        <f>IF('NO LOCALITY'!O22*(1+$O$4)&gt;'Locality and Max Pay'!$D$7,'Locality and Max Pay'!$D$7,'NO LOCALITY'!O22*(1+$O$4))</f>
        <v>60058.123230599995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9P5hdETrhhIGhAkY9UMp+Ra4cHvWi+mF4w583C1aQzTIGxI0vEdr509anCD53z32/kodLfSFLkHDe6wsljfaVA==" saltValue="Og2ecLiP9NLCPe265ivppg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19" priority="1" stopIfTrue="1" operator="greaterThan">
      <formula>165200</formula>
    </cfRule>
  </conditionalFormatting>
  <hyperlinks>
    <hyperlink ref="D26:F26" location="'LOCALITY INDEX'!A1" display="Return to Locality Index" xr:uid="{00000000-0004-0000-2A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Sheet44"/>
  <dimension ref="A1:P40"/>
  <sheetViews>
    <sheetView zoomScaleNormal="100" workbookViewId="0">
      <selection activeCell="O4" sqref="O4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36</v>
      </c>
      <c r="O4" s="40">
        <f>VLOOKUP(N4,'Locality and Max Pay'!A:B,2,FALSE)</f>
        <v>0.22450000000000001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100086.08710499998</v>
      </c>
      <c r="H10" s="33">
        <f>IF('NO LOCALITY'!H10*(1+$O$4)&gt;'Locality and Max Pay'!$D$7,'Locality and Max Pay'!$D$7,'NO LOCALITY'!H10*(1+$O$4))</f>
        <v>113599.01644649998</v>
      </c>
      <c r="I10" s="33">
        <f>IF('NO LOCALITY'!I10*(1+$O$4)&gt;'Locality and Max Pay'!$D$7,'Locality and Max Pay'!$D$7,'NO LOCALITY'!I10*(1+$O$4))</f>
        <v>125530.39383299998</v>
      </c>
      <c r="J10" s="33">
        <f>IF('NO LOCALITY'!J10*(1+$O$4)&gt;'Locality and Max Pay'!$D$7,'Locality and Max Pay'!$D$7,'NO LOCALITY'!J10*(1+$O$4))</f>
        <v>138710.82366899998</v>
      </c>
      <c r="K10" s="33">
        <f>IF('NO LOCALITY'!K10*(1+$O$4)&gt;'Locality and Max Pay'!$D$7,'Locality and Max Pay'!$D$7,'NO LOCALITY'!K10*(1+$O$4))</f>
        <v>153278.53608599998</v>
      </c>
      <c r="L10" s="33">
        <f>IF('NO LOCALITY'!L10*(1+$O$4)&gt;'Locality and Max Pay'!$D$7,'Locality and Max Pay'!$D$7,'NO LOCALITY'!L10*(1+$O$4))</f>
        <v>169366.77994949996</v>
      </c>
      <c r="M10" s="33">
        <f>IF('NO LOCALITY'!M10*(1+$O$4)&gt;'Locality and Max Pay'!$D$7,'Locality and Max Pay'!$D$7,'NO LOCALITY'!M10*(1+$O$4))</f>
        <v>194774.97249899997</v>
      </c>
      <c r="N10" s="33">
        <f>IF('NO LOCALITY'!N10*(1+$O$4)&gt;'Locality and Max Pay'!$D$7,'Locality and Max Pay'!$D$7,'NO LOCALITY'!N10*(1+$O$4))</f>
        <v>204996.53033099999</v>
      </c>
      <c r="O10" s="32">
        <f>IF('NO LOCALITY'!O10*(1+$O$4)&gt;'Locality and Max Pay'!$D$7,'Locality and Max Pay'!$D$7,'NO LOCALITY'!O10*(1+$O$4))</f>
        <v>215249.22107549995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74139.917827499987</v>
      </c>
      <c r="H11" s="33">
        <f>IF('NO LOCALITY'!H11*(1+$O$4)&gt;'Locality and Max Pay'!$D$7,'Locality and Max Pay'!$D$7,'NO LOCALITY'!H11*(1+$O$4))</f>
        <v>84148.526537999976</v>
      </c>
      <c r="I11" s="33">
        <f>IF('NO LOCALITY'!I11*(1+$O$4)&gt;'Locality and Max Pay'!$D$7,'Locality and Max Pay'!$D$7,'NO LOCALITY'!I11*(1+$O$4))</f>
        <v>92987.783054999993</v>
      </c>
      <c r="J11" s="33">
        <f>IF('NO LOCALITY'!J11*(1+$O$4)&gt;'Locality and Max Pay'!$D$7,'Locality and Max Pay'!$D$7,'NO LOCALITY'!J11*(1+$O$4))</f>
        <v>102749.81909849998</v>
      </c>
      <c r="K11" s="33">
        <f>IF('NO LOCALITY'!K11*(1+$O$4)&gt;'Locality and Max Pay'!$D$7,'Locality and Max Pay'!$D$7,'NO LOCALITY'!K11*(1+$O$4))</f>
        <v>113539.24125449998</v>
      </c>
      <c r="L11" s="33">
        <f>IF('NO LOCALITY'!L11*(1+$O$4)&gt;'Locality and Max Pay'!$D$7,'Locality and Max Pay'!$D$7,'NO LOCALITY'!L11*(1+$O$4))</f>
        <v>125456.92015949999</v>
      </c>
      <c r="M11" s="33">
        <f>IF('NO LOCALITY'!M11*(1+$O$4)&gt;'Locality and Max Pay'!$D$7,'Locality and Max Pay'!$D$7,'NO LOCALITY'!M11*(1+$O$4))</f>
        <v>144278.63374049996</v>
      </c>
      <c r="N11" s="33">
        <f>IF('NO LOCALITY'!N11*(1+$O$4)&gt;'Locality and Max Pay'!$D$7,'Locality and Max Pay'!$D$7,'NO LOCALITY'!N11*(1+$O$4))</f>
        <v>151846.42211099996</v>
      </c>
      <c r="O11" s="32">
        <f>IF('NO LOCALITY'!O11*(1+$O$4)&gt;'Locality and Max Pay'!$D$7,'Locality and Max Pay'!$D$7,'NO LOCALITY'!O11*(1+$O$4))</f>
        <v>159444.09807749998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74139.917827499987</v>
      </c>
      <c r="H13" s="33">
        <f>IF('NO LOCALITY'!H13*(1+$O$4)&gt;'Locality and Max Pay'!$D$7,'Locality and Max Pay'!$D$7,'NO LOCALITY'!H13*(1+$O$4))</f>
        <v>84148.526537999976</v>
      </c>
      <c r="I13" s="33">
        <f>IF('NO LOCALITY'!I13*(1+$O$4)&gt;'Locality and Max Pay'!$D$7,'Locality and Max Pay'!$D$7,'NO LOCALITY'!I13*(1+$O$4))</f>
        <v>92987.783054999993</v>
      </c>
      <c r="J13" s="33">
        <f>IF('NO LOCALITY'!J13*(1+$O$4)&gt;'Locality and Max Pay'!$D$7,'Locality and Max Pay'!$D$7,'NO LOCALITY'!J13*(1+$O$4))</f>
        <v>102749.81909849998</v>
      </c>
      <c r="K13" s="33">
        <f>IF('NO LOCALITY'!K13*(1+$O$4)&gt;'Locality and Max Pay'!$D$7,'Locality and Max Pay'!$D$7,'NO LOCALITY'!K13*(1+$O$4))</f>
        <v>113539.24125449998</v>
      </c>
      <c r="L13" s="33">
        <f>IF('NO LOCALITY'!L13*(1+$O$4)&gt;'Locality and Max Pay'!$D$7,'Locality and Max Pay'!$D$7,'NO LOCALITY'!L13*(1+$O$4))</f>
        <v>125456.92015949999</v>
      </c>
      <c r="M13" s="33">
        <f>IF('NO LOCALITY'!M13*(1+$O$4)&gt;'Locality and Max Pay'!$D$7,'Locality and Max Pay'!$D$7,'NO LOCALITY'!M13*(1+$O$4))</f>
        <v>144278.63374049996</v>
      </c>
      <c r="N13" s="33">
        <f>IF('NO LOCALITY'!N13*(1+$O$4)&gt;'Locality and Max Pay'!$D$7,'Locality and Max Pay'!$D$7,'NO LOCALITY'!N13*(1+$O$4))</f>
        <v>151846.42211099996</v>
      </c>
      <c r="O13" s="32">
        <f>IF('NO LOCALITY'!O13*(1+$O$4)&gt;'Locality and Max Pay'!$D$7,'Locality and Max Pay'!$D$7,'NO LOCALITY'!O13*(1+$O$4))</f>
        <v>159444.09807749998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69861.010333499988</v>
      </c>
      <c r="H14" s="33">
        <f>IF('NO LOCALITY'!H14*(1+$O$4)&gt;'Locality and Max Pay'!$D$7,'Locality and Max Pay'!$D$7,'NO LOCALITY'!H14*(1+$O$4))</f>
        <v>77364.042245999983</v>
      </c>
      <c r="I14" s="33">
        <f>IF('NO LOCALITY'!I14*(1+$O$4)&gt;'Locality and Max Pay'!$D$7,'Locality and Max Pay'!$D$7,'NO LOCALITY'!I14*(1+$O$4))</f>
        <v>83994.107291999986</v>
      </c>
      <c r="J14" s="33">
        <f>IF('NO LOCALITY'!J14*(1+$O$4)&gt;'Locality and Max Pay'!$D$7,'Locality and Max Pay'!$D$7,'NO LOCALITY'!J14*(1+$O$4))</f>
        <v>91317.813628499993</v>
      </c>
      <c r="K14" s="33">
        <f>IF('NO LOCALITY'!K14*(1+$O$4)&gt;'Locality and Max Pay'!$D$7,'Locality and Max Pay'!$D$7,'NO LOCALITY'!K14*(1+$O$4))</f>
        <v>99408.634928999978</v>
      </c>
      <c r="L14" s="33">
        <f>IF('NO LOCALITY'!L14*(1+$O$4)&gt;'Locality and Max Pay'!$D$7,'Locality and Max Pay'!$D$7,'NO LOCALITY'!L14*(1+$O$4))</f>
        <v>108348.76208249999</v>
      </c>
      <c r="M14" s="33">
        <f>IF('NO LOCALITY'!M14*(1+$O$4)&gt;'Locality and Max Pay'!$D$7,'Locality and Max Pay'!$D$7,'NO LOCALITY'!M14*(1+$O$4))</f>
        <v>122459.44334399997</v>
      </c>
      <c r="N14" s="33">
        <f>IF('NO LOCALITY'!N14*(1+$O$4)&gt;'Locality and Max Pay'!$D$7,'Locality and Max Pay'!$D$7,'NO LOCALITY'!N14*(1+$O$4))</f>
        <v>128140.57721699998</v>
      </c>
      <c r="O14" s="32">
        <f>IF('NO LOCALITY'!O14*(1+$O$4)&gt;'Locality and Max Pay'!$D$7,'Locality and Max Pay'!$D$7,'NO LOCALITY'!O14*(1+$O$4))</f>
        <v>133836.65488799999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83994.107291999986</v>
      </c>
      <c r="J16" s="33">
        <f>IF('NO LOCALITY'!J16*(1+$O$4)&gt;'Locality and Max Pay'!$D$7,'Locality and Max Pay'!$D$7,'NO LOCALITY'!J16*(1+$O$4))</f>
        <v>91317.813628499993</v>
      </c>
      <c r="K16" s="33">
        <f>IF('NO LOCALITY'!K16*(1+$O$4)&gt;'Locality and Max Pay'!$D$7,'Locality and Max Pay'!$D$7,'NO LOCALITY'!K16*(1+$O$4))</f>
        <v>99408.634928999978</v>
      </c>
      <c r="L16" s="33">
        <f>IF('NO LOCALITY'!L16*(1+$O$4)&gt;'Locality and Max Pay'!$D$7,'Locality and Max Pay'!$D$7,'NO LOCALITY'!L16*(1+$O$4))</f>
        <v>108348.76208249999</v>
      </c>
      <c r="M16" s="33">
        <f>IF('NO LOCALITY'!M16*(1+$O$4)&gt;'Locality and Max Pay'!$D$7,'Locality and Max Pay'!$D$7,'NO LOCALITY'!M16*(1+$O$4))</f>
        <v>122459.44334399997</v>
      </c>
      <c r="N16" s="33">
        <f>IF('NO LOCALITY'!N16*(1+$O$4)&gt;'Locality and Max Pay'!$D$7,'Locality and Max Pay'!$D$7,'NO LOCALITY'!N16*(1+$O$4))</f>
        <v>128140.57721699998</v>
      </c>
      <c r="O16" s="32">
        <f>IF('NO LOCALITY'!O16*(1+$O$4)&gt;'Locality and Max Pay'!$D$7,'Locality and Max Pay'!$D$7,'NO LOCALITY'!O16*(1+$O$4))</f>
        <v>133836.65488799999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74997.940895999986</v>
      </c>
      <c r="J17" s="33">
        <f>IF('NO LOCALITY'!J17*(1+$O$4)&gt;'Locality and Max Pay'!$D$7,'Locality and Max Pay'!$D$7,'NO LOCALITY'!J17*(1+$O$4))</f>
        <v>79883.317525499995</v>
      </c>
      <c r="K17" s="33">
        <f>IF('NO LOCALITY'!K17*(1+$O$4)&gt;'Locality and Max Pay'!$D$7,'Locality and Max Pay'!$D$7,'NO LOCALITY'!K17*(1+$O$4))</f>
        <v>85275.537970499994</v>
      </c>
      <c r="L17" s="33">
        <f>IF('NO LOCALITY'!L17*(1+$O$4)&gt;'Locality and Max Pay'!$D$7,'Locality and Max Pay'!$D$7,'NO LOCALITY'!L17*(1+$O$4))</f>
        <v>91234.377422999998</v>
      </c>
      <c r="M17" s="33">
        <f>IF('NO LOCALITY'!M17*(1+$O$4)&gt;'Locality and Max Pay'!$D$7,'Locality and Max Pay'!$D$7,'NO LOCALITY'!M17*(1+$O$4))</f>
        <v>100643.98889699997</v>
      </c>
      <c r="N17" s="33">
        <f>IF('NO LOCALITY'!N17*(1+$O$4)&gt;'Locality and Max Pay'!$D$7,'Locality and Max Pay'!$D$7,'NO LOCALITY'!N17*(1+$O$4))</f>
        <v>104432.24168999998</v>
      </c>
      <c r="O17" s="32">
        <f>IF('NO LOCALITY'!O17*(1+$O$4)&gt;'Locality and Max Pay'!$D$7,'Locality and Max Pay'!$D$7,'NO LOCALITY'!O17*(1+$O$4))</f>
        <v>108232.94764799997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79883.317525499995</v>
      </c>
      <c r="K19" s="35">
        <f>IF('NO LOCALITY'!K19*(1+$O$4)&gt;'Locality and Max Pay'!$D$7,'Locality and Max Pay'!$D$7,'NO LOCALITY'!K19*(1+$O$4))</f>
        <v>85275.537970499994</v>
      </c>
      <c r="L19" s="33">
        <f>IF('NO LOCALITY'!L19*(1+$O$4)&gt;'Locality and Max Pay'!$D$7,'Locality and Max Pay'!$D$7,'NO LOCALITY'!L19*(1+$O$4))</f>
        <v>91234.377422999998</v>
      </c>
      <c r="M19" s="33">
        <f>IF('NO LOCALITY'!M19*(1+$O$4)&gt;'Locality and Max Pay'!$D$7,'Locality and Max Pay'!$D$7,'NO LOCALITY'!M19*(1+$O$4))</f>
        <v>100643.98889699997</v>
      </c>
      <c r="N19" s="33">
        <f>IF('NO LOCALITY'!N19*(1+$O$4)&gt;'Locality and Max Pay'!$D$7,'Locality and Max Pay'!$D$7,'NO LOCALITY'!N19*(1+$O$4))</f>
        <v>104432.24168999998</v>
      </c>
      <c r="O19" s="32">
        <f>IF('NO LOCALITY'!O19*(1+$O$4)&gt;'Locality and Max Pay'!$D$7,'Locality and Max Pay'!$D$7,'NO LOCALITY'!O19*(1+$O$4))</f>
        <v>108232.94764799997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68447.576105999979</v>
      </c>
      <c r="K20" s="35">
        <f>IF('NO LOCALITY'!K20*(1+$O$4)&gt;'Locality and Max Pay'!$D$7,'Locality and Max Pay'!$D$7,'NO LOCALITY'!K20*(1+$O$4))</f>
        <v>71146.176961499979</v>
      </c>
      <c r="L20" s="33">
        <f>IF('NO LOCALITY'!L20*(1+$O$4)&gt;'Locality and Max Pay'!$D$7,'Locality and Max Pay'!$D$7,'NO LOCALITY'!L20*(1+$O$4))</f>
        <v>74127.464662499988</v>
      </c>
      <c r="M20" s="33">
        <f>IF('NO LOCALITY'!M20*(1+$O$4)&gt;'Locality and Max Pay'!$D$7,'Locality and Max Pay'!$D$7,'NO LOCALITY'!M20*(1+$O$4))</f>
        <v>78832.27039949999</v>
      </c>
      <c r="N20" s="33">
        <f>IF('NO LOCALITY'!N20*(1+$O$4)&gt;'Locality and Max Pay'!$D$7,'Locality and Max Pay'!$D$7,'NO LOCALITY'!N20*(1+$O$4))</f>
        <v>80721.415529999984</v>
      </c>
      <c r="O20" s="32">
        <f>IF('NO LOCALITY'!O20*(1+$O$4)&gt;'Locality and Max Pay'!$D$7,'Locality and Max Pay'!$D$7,'NO LOCALITY'!O20*(1+$O$4))</f>
        <v>82621.768508999987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57013.080002999988</v>
      </c>
      <c r="H22" s="33">
        <f>IF('NO LOCALITY'!H22*(1+$O$4)&gt;'Locality and Max Pay'!$D$7,'Locality and Max Pay'!$D$7,'NO LOCALITY'!H22*(1+$O$4))</f>
        <v>57013.080002999988</v>
      </c>
      <c r="I22" s="33">
        <f>IF('NO LOCALITY'!I22*(1+$O$4)&gt;'Locality and Max Pay'!$D$7,'Locality and Max Pay'!$D$7,'NO LOCALITY'!I22*(1+$O$4))</f>
        <v>57013.080002999988</v>
      </c>
      <c r="J22" s="33">
        <f>IF('NO LOCALITY'!J22*(1+$O$4)&gt;'Locality and Max Pay'!$D$7,'Locality and Max Pay'!$D$7,'NO LOCALITY'!J22*(1+$O$4))</f>
        <v>57013.080002999988</v>
      </c>
      <c r="K22" s="33">
        <f>IF('NO LOCALITY'!K22*(1+$O$4)&gt;'Locality and Max Pay'!$D$7,'Locality and Max Pay'!$D$7,'NO LOCALITY'!K22*(1+$O$4))</f>
        <v>57013.080002999988</v>
      </c>
      <c r="L22" s="33">
        <f>IF('NO LOCALITY'!L22*(1+$O$4)&gt;'Locality and Max Pay'!$D$7,'Locality and Max Pay'!$D$7,'NO LOCALITY'!L22*(1+$O$4))</f>
        <v>57013.080002999988</v>
      </c>
      <c r="M22" s="33">
        <f>IF('NO LOCALITY'!M22*(1+$O$4)&gt;'Locality and Max Pay'!$D$7,'Locality and Max Pay'!$D$7,'NO LOCALITY'!M22*(1+$O$4))</f>
        <v>57013.080002999988</v>
      </c>
      <c r="N22" s="33">
        <f>IF('NO LOCALITY'!N22*(1+$O$4)&gt;'Locality and Max Pay'!$D$7,'Locality and Max Pay'!$D$7,'NO LOCALITY'!N22*(1+$O$4))</f>
        <v>57013.080002999988</v>
      </c>
      <c r="O22" s="32">
        <f>IF('NO LOCALITY'!O22*(1+$O$4)&gt;'Locality and Max Pay'!$D$7,'Locality and Max Pay'!$D$7,'NO LOCALITY'!O22*(1+$O$4))</f>
        <v>57013.080002999988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Tp8PfWRtrJGC9GBBcnuaYx8w3RgRfZhypY8aSjC5zK66Y8XRD6h1FSmhrW6d0W/S8ouKloVuPFVGiX4VCJUPAA==" saltValue="00p7vLiAiKYt5SFJmiQrfg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18" priority="1" stopIfTrue="1" operator="greaterThan">
      <formula>165200</formula>
    </cfRule>
  </conditionalFormatting>
  <hyperlinks>
    <hyperlink ref="D26:F26" location="'LOCALITY INDEX'!A1" display="Return to Locality Index" xr:uid="{00000000-0004-0000-2B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Sheet45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37</v>
      </c>
      <c r="O4" s="40">
        <f>VLOOKUP(N4,'Locality and Max Pay'!A:B,2,FALSE)</f>
        <v>0.21029999999999999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98925.43178699998</v>
      </c>
      <c r="H10" s="33">
        <f>IF('NO LOCALITY'!H10*(1+$O$4)&gt;'Locality and Max Pay'!$D$7,'Locality and Max Pay'!$D$7,'NO LOCALITY'!H10*(1+$O$4))</f>
        <v>112281.65749709999</v>
      </c>
      <c r="I10" s="33">
        <f>IF('NO LOCALITY'!I10*(1+$O$4)&gt;'Locality and Max Pay'!$D$7,'Locality and Max Pay'!$D$7,'NO LOCALITY'!I10*(1+$O$4))</f>
        <v>124074.67183019998</v>
      </c>
      <c r="J10" s="33">
        <f>IF('NO LOCALITY'!J10*(1+$O$4)&gt;'Locality and Max Pay'!$D$7,'Locality and Max Pay'!$D$7,'NO LOCALITY'!J10*(1+$O$4))</f>
        <v>137102.25388859998</v>
      </c>
      <c r="K10" s="33">
        <f>IF('NO LOCALITY'!K10*(1+$O$4)&gt;'Locality and Max Pay'!$D$7,'Locality and Max Pay'!$D$7,'NO LOCALITY'!K10*(1+$O$4))</f>
        <v>151501.03080839998</v>
      </c>
      <c r="L10" s="33">
        <f>IF('NO LOCALITY'!L10*(1+$O$4)&gt;'Locality and Max Pay'!$D$7,'Locality and Max Pay'!$D$7,'NO LOCALITY'!L10*(1+$O$4))</f>
        <v>167402.70622529997</v>
      </c>
      <c r="M10" s="33">
        <f>IF('NO LOCALITY'!M10*(1+$O$4)&gt;'Locality and Max Pay'!$D$7,'Locality and Max Pay'!$D$7,'NO LOCALITY'!M10*(1+$O$4))</f>
        <v>192516.25089059994</v>
      </c>
      <c r="N10" s="33">
        <f>IF('NO LOCALITY'!N10*(1+$O$4)&gt;'Locality and Max Pay'!$D$7,'Locality and Max Pay'!$D$7,'NO LOCALITY'!N10*(1+$O$4))</f>
        <v>202619.27371139999</v>
      </c>
      <c r="O10" s="32">
        <f>IF('NO LOCALITY'!O10*(1+$O$4)&gt;'Locality and Max Pay'!$D$7,'Locality and Max Pay'!$D$7,'NO LOCALITY'!O10*(1+$O$4))</f>
        <v>212753.06840969995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73280.149078499991</v>
      </c>
      <c r="H11" s="33">
        <f>IF('NO LOCALITY'!H11*(1+$O$4)&gt;'Locality and Max Pay'!$D$7,'Locality and Max Pay'!$D$7,'NO LOCALITY'!H11*(1+$O$4))</f>
        <v>83172.692257199975</v>
      </c>
      <c r="I11" s="33">
        <f>IF('NO LOCALITY'!I11*(1+$O$4)&gt;'Locality and Max Pay'!$D$7,'Locality and Max Pay'!$D$7,'NO LOCALITY'!I11*(1+$O$4))</f>
        <v>91909.443716999987</v>
      </c>
      <c r="J11" s="33">
        <f>IF('NO LOCALITY'!J11*(1+$O$4)&gt;'Locality and Max Pay'!$D$7,'Locality and Max Pay'!$D$7,'NO LOCALITY'!J11*(1+$O$4))</f>
        <v>101558.27362589998</v>
      </c>
      <c r="K11" s="33">
        <f>IF('NO LOCALITY'!K11*(1+$O$4)&gt;'Locality and Max Pay'!$D$7,'Locality and Max Pay'!$D$7,'NO LOCALITY'!K11*(1+$O$4))</f>
        <v>112222.57549229998</v>
      </c>
      <c r="L11" s="33">
        <f>IF('NO LOCALITY'!L11*(1+$O$4)&gt;'Locality and Max Pay'!$D$7,'Locality and Max Pay'!$D$7,'NO LOCALITY'!L11*(1+$O$4))</f>
        <v>124002.05019929999</v>
      </c>
      <c r="M11" s="33">
        <f>IF('NO LOCALITY'!M11*(1+$O$4)&gt;'Locality and Max Pay'!$D$7,'Locality and Max Pay'!$D$7,'NO LOCALITY'!M11*(1+$O$4))</f>
        <v>142605.49646069997</v>
      </c>
      <c r="N11" s="33">
        <f>IF('NO LOCALITY'!N11*(1+$O$4)&gt;'Locality and Max Pay'!$D$7,'Locality and Max Pay'!$D$7,'NO LOCALITY'!N11*(1+$O$4))</f>
        <v>150085.52444339998</v>
      </c>
      <c r="O11" s="32">
        <f>IF('NO LOCALITY'!O11*(1+$O$4)&gt;'Locality and Max Pay'!$D$7,'Locality and Max Pay'!$D$7,'NO LOCALITY'!O11*(1+$O$4))</f>
        <v>157595.09342849997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73280.149078499991</v>
      </c>
      <c r="H13" s="33">
        <f>IF('NO LOCALITY'!H13*(1+$O$4)&gt;'Locality and Max Pay'!$D$7,'Locality and Max Pay'!$D$7,'NO LOCALITY'!H13*(1+$O$4))</f>
        <v>83172.692257199975</v>
      </c>
      <c r="I13" s="33">
        <f>IF('NO LOCALITY'!I13*(1+$O$4)&gt;'Locality and Max Pay'!$D$7,'Locality and Max Pay'!$D$7,'NO LOCALITY'!I13*(1+$O$4))</f>
        <v>91909.443716999987</v>
      </c>
      <c r="J13" s="33">
        <f>IF('NO LOCALITY'!J13*(1+$O$4)&gt;'Locality and Max Pay'!$D$7,'Locality and Max Pay'!$D$7,'NO LOCALITY'!J13*(1+$O$4))</f>
        <v>101558.27362589998</v>
      </c>
      <c r="K13" s="33">
        <f>IF('NO LOCALITY'!K13*(1+$O$4)&gt;'Locality and Max Pay'!$D$7,'Locality and Max Pay'!$D$7,'NO LOCALITY'!K13*(1+$O$4))</f>
        <v>112222.57549229998</v>
      </c>
      <c r="L13" s="33">
        <f>IF('NO LOCALITY'!L13*(1+$O$4)&gt;'Locality and Max Pay'!$D$7,'Locality and Max Pay'!$D$7,'NO LOCALITY'!L13*(1+$O$4))</f>
        <v>124002.05019929999</v>
      </c>
      <c r="M13" s="33">
        <f>IF('NO LOCALITY'!M13*(1+$O$4)&gt;'Locality and Max Pay'!$D$7,'Locality and Max Pay'!$D$7,'NO LOCALITY'!M13*(1+$O$4))</f>
        <v>142605.49646069997</v>
      </c>
      <c r="N13" s="33">
        <f>IF('NO LOCALITY'!N13*(1+$O$4)&gt;'Locality and Max Pay'!$D$7,'Locality and Max Pay'!$D$7,'NO LOCALITY'!N13*(1+$O$4))</f>
        <v>150085.52444339998</v>
      </c>
      <c r="O13" s="32">
        <f>IF('NO LOCALITY'!O13*(1+$O$4)&gt;'Locality and Max Pay'!$D$7,'Locality and Max Pay'!$D$7,'NO LOCALITY'!O13*(1+$O$4))</f>
        <v>157595.09342849997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69050.862234899992</v>
      </c>
      <c r="H14" s="33">
        <f>IF('NO LOCALITY'!H14*(1+$O$4)&gt;'Locality and Max Pay'!$D$7,'Locality and Max Pay'!$D$7,'NO LOCALITY'!H14*(1+$O$4))</f>
        <v>76466.884712399988</v>
      </c>
      <c r="I14" s="33">
        <f>IF('NO LOCALITY'!I14*(1+$O$4)&gt;'Locality and Max Pay'!$D$7,'Locality and Max Pay'!$D$7,'NO LOCALITY'!I14*(1+$O$4))</f>
        <v>83020.063744799991</v>
      </c>
      <c r="J14" s="33">
        <f>IF('NO LOCALITY'!J14*(1+$O$4)&gt;'Locality and Max Pay'!$D$7,'Locality and Max Pay'!$D$7,'NO LOCALITY'!J14*(1+$O$4))</f>
        <v>90258.840207899993</v>
      </c>
      <c r="K14" s="33">
        <f>IF('NO LOCALITY'!K14*(1+$O$4)&gt;'Locality and Max Pay'!$D$7,'Locality and Max Pay'!$D$7,'NO LOCALITY'!K14*(1+$O$4))</f>
        <v>98255.835732599982</v>
      </c>
      <c r="L14" s="33">
        <f>IF('NO LOCALITY'!L14*(1+$O$4)&gt;'Locality and Max Pay'!$D$7,'Locality and Max Pay'!$D$7,'NO LOCALITY'!L14*(1+$O$4))</f>
        <v>107092.28807549998</v>
      </c>
      <c r="M14" s="33">
        <f>IF('NO LOCALITY'!M14*(1+$O$4)&gt;'Locality and Max Pay'!$D$7,'Locality and Max Pay'!$D$7,'NO LOCALITY'!M14*(1+$O$4))</f>
        <v>121039.33383359997</v>
      </c>
      <c r="N14" s="33">
        <f>IF('NO LOCALITY'!N14*(1+$O$4)&gt;'Locality and Max Pay'!$D$7,'Locality and Max Pay'!$D$7,'NO LOCALITY'!N14*(1+$O$4))</f>
        <v>126654.58603979998</v>
      </c>
      <c r="O14" s="32">
        <f>IF('NO LOCALITY'!O14*(1+$O$4)&gt;'Locality and Max Pay'!$D$7,'Locality and Max Pay'!$D$7,'NO LOCALITY'!O14*(1+$O$4))</f>
        <v>132284.60874719999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83020.063744799991</v>
      </c>
      <c r="J16" s="33">
        <f>IF('NO LOCALITY'!J16*(1+$O$4)&gt;'Locality and Max Pay'!$D$7,'Locality and Max Pay'!$D$7,'NO LOCALITY'!J16*(1+$O$4))</f>
        <v>90258.840207899993</v>
      </c>
      <c r="K16" s="33">
        <f>IF('NO LOCALITY'!K16*(1+$O$4)&gt;'Locality and Max Pay'!$D$7,'Locality and Max Pay'!$D$7,'NO LOCALITY'!K16*(1+$O$4))</f>
        <v>98255.835732599982</v>
      </c>
      <c r="L16" s="33">
        <f>IF('NO LOCALITY'!L16*(1+$O$4)&gt;'Locality and Max Pay'!$D$7,'Locality and Max Pay'!$D$7,'NO LOCALITY'!L16*(1+$O$4))</f>
        <v>107092.28807549998</v>
      </c>
      <c r="M16" s="33">
        <f>IF('NO LOCALITY'!M16*(1+$O$4)&gt;'Locality and Max Pay'!$D$7,'Locality and Max Pay'!$D$7,'NO LOCALITY'!M16*(1+$O$4))</f>
        <v>121039.33383359997</v>
      </c>
      <c r="N16" s="33">
        <f>IF('NO LOCALITY'!N16*(1+$O$4)&gt;'Locality and Max Pay'!$D$7,'Locality and Max Pay'!$D$7,'NO LOCALITY'!N16*(1+$O$4))</f>
        <v>126654.58603979998</v>
      </c>
      <c r="O16" s="32">
        <f>IF('NO LOCALITY'!O16*(1+$O$4)&gt;'Locality and Max Pay'!$D$7,'Locality and Max Pay'!$D$7,'NO LOCALITY'!O16*(1+$O$4))</f>
        <v>132284.60874719999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74128.22202239999</v>
      </c>
      <c r="J17" s="33">
        <f>IF('NO LOCALITY'!J17*(1+$O$4)&gt;'Locality and Max Pay'!$D$7,'Locality and Max Pay'!$D$7,'NO LOCALITY'!J17*(1+$O$4))</f>
        <v>78956.945039699989</v>
      </c>
      <c r="K17" s="33">
        <f>IF('NO LOCALITY'!K17*(1+$O$4)&gt;'Locality and Max Pay'!$D$7,'Locality and Max Pay'!$D$7,'NO LOCALITY'!K17*(1+$O$4))</f>
        <v>84286.634222699984</v>
      </c>
      <c r="L17" s="33">
        <f>IF('NO LOCALITY'!L17*(1+$O$4)&gt;'Locality and Max Pay'!$D$7,'Locality and Max Pay'!$D$7,'NO LOCALITY'!L17*(1+$O$4))</f>
        <v>90176.371576199992</v>
      </c>
      <c r="M17" s="33">
        <f>IF('NO LOCALITY'!M17*(1+$O$4)&gt;'Locality and Max Pay'!$D$7,'Locality and Max Pay'!$D$7,'NO LOCALITY'!M17*(1+$O$4))</f>
        <v>99476.863831799987</v>
      </c>
      <c r="N17" s="33">
        <f>IF('NO LOCALITY'!N17*(1+$O$4)&gt;'Locality and Max Pay'!$D$7,'Locality and Max Pay'!$D$7,'NO LOCALITY'!N17*(1+$O$4))</f>
        <v>103221.18588599999</v>
      </c>
      <c r="O17" s="32">
        <f>IF('NO LOCALITY'!O17*(1+$O$4)&gt;'Locality and Max Pay'!$D$7,'Locality and Max Pay'!$D$7,'NO LOCALITY'!O17*(1+$O$4))</f>
        <v>106977.81669119997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78956.945039699989</v>
      </c>
      <c r="K19" s="35">
        <f>IF('NO LOCALITY'!K19*(1+$O$4)&gt;'Locality and Max Pay'!$D$7,'Locality and Max Pay'!$D$7,'NO LOCALITY'!K19*(1+$O$4))</f>
        <v>84286.634222699984</v>
      </c>
      <c r="L19" s="33">
        <f>IF('NO LOCALITY'!L19*(1+$O$4)&gt;'Locality and Max Pay'!$D$7,'Locality and Max Pay'!$D$7,'NO LOCALITY'!L19*(1+$O$4))</f>
        <v>90176.371576199992</v>
      </c>
      <c r="M19" s="33">
        <f>IF('NO LOCALITY'!M19*(1+$O$4)&gt;'Locality and Max Pay'!$D$7,'Locality and Max Pay'!$D$7,'NO LOCALITY'!M19*(1+$O$4))</f>
        <v>99476.863831799987</v>
      </c>
      <c r="N19" s="33">
        <f>IF('NO LOCALITY'!N19*(1+$O$4)&gt;'Locality and Max Pay'!$D$7,'Locality and Max Pay'!$D$7,'NO LOCALITY'!N19*(1+$O$4))</f>
        <v>103221.18588599999</v>
      </c>
      <c r="O19" s="32">
        <f>IF('NO LOCALITY'!O19*(1+$O$4)&gt;'Locality and Max Pay'!$D$7,'Locality and Max Pay'!$D$7,'NO LOCALITY'!O19*(1+$O$4))</f>
        <v>106977.81669119997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67653.81899639999</v>
      </c>
      <c r="K20" s="35">
        <f>IF('NO LOCALITY'!K20*(1+$O$4)&gt;'Locality and Max Pay'!$D$7,'Locality and Max Pay'!$D$7,'NO LOCALITY'!K20*(1+$O$4))</f>
        <v>70321.125338099984</v>
      </c>
      <c r="L20" s="33">
        <f>IF('NO LOCALITY'!L20*(1+$O$4)&gt;'Locality and Max Pay'!$D$7,'Locality and Max Pay'!$D$7,'NO LOCALITY'!L20*(1+$O$4))</f>
        <v>73267.840327499987</v>
      </c>
      <c r="M20" s="33">
        <f>IF('NO LOCALITY'!M20*(1+$O$4)&gt;'Locality and Max Pay'!$D$7,'Locality and Max Pay'!$D$7,'NO LOCALITY'!M20*(1+$O$4))</f>
        <v>77918.086455299985</v>
      </c>
      <c r="N20" s="33">
        <f>IF('NO LOCALITY'!N20*(1+$O$4)&gt;'Locality and Max Pay'!$D$7,'Locality and Max Pay'!$D$7,'NO LOCALITY'!N20*(1+$O$4))</f>
        <v>79785.323981999987</v>
      </c>
      <c r="O20" s="32">
        <f>IF('NO LOCALITY'!O20*(1+$O$4)&gt;'Locality and Max Pay'!$D$7,'Locality and Max Pay'!$D$7,'NO LOCALITY'!O20*(1+$O$4))</f>
        <v>81663.639384599999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56351.923828199993</v>
      </c>
      <c r="H22" s="33">
        <f>IF('NO LOCALITY'!H22*(1+$O$4)&gt;'Locality and Max Pay'!$D$7,'Locality and Max Pay'!$D$7,'NO LOCALITY'!H22*(1+$O$4))</f>
        <v>56351.923828199993</v>
      </c>
      <c r="I22" s="33">
        <f>IF('NO LOCALITY'!I22*(1+$O$4)&gt;'Locality and Max Pay'!$D$7,'Locality and Max Pay'!$D$7,'NO LOCALITY'!I22*(1+$O$4))</f>
        <v>56351.923828199993</v>
      </c>
      <c r="J22" s="33">
        <f>IF('NO LOCALITY'!J22*(1+$O$4)&gt;'Locality and Max Pay'!$D$7,'Locality and Max Pay'!$D$7,'NO LOCALITY'!J22*(1+$O$4))</f>
        <v>56351.923828199993</v>
      </c>
      <c r="K22" s="33">
        <f>IF('NO LOCALITY'!K22*(1+$O$4)&gt;'Locality and Max Pay'!$D$7,'Locality and Max Pay'!$D$7,'NO LOCALITY'!K22*(1+$O$4))</f>
        <v>56351.923828199993</v>
      </c>
      <c r="L22" s="33">
        <f>IF('NO LOCALITY'!L22*(1+$O$4)&gt;'Locality and Max Pay'!$D$7,'Locality and Max Pay'!$D$7,'NO LOCALITY'!L22*(1+$O$4))</f>
        <v>56351.923828199993</v>
      </c>
      <c r="M22" s="33">
        <f>IF('NO LOCALITY'!M22*(1+$O$4)&gt;'Locality and Max Pay'!$D$7,'Locality and Max Pay'!$D$7,'NO LOCALITY'!M22*(1+$O$4))</f>
        <v>56351.923828199993</v>
      </c>
      <c r="N22" s="33">
        <f>IF('NO LOCALITY'!N22*(1+$O$4)&gt;'Locality and Max Pay'!$D$7,'Locality and Max Pay'!$D$7,'NO LOCALITY'!N22*(1+$O$4))</f>
        <v>56351.923828199993</v>
      </c>
      <c r="O22" s="32">
        <f>IF('NO LOCALITY'!O22*(1+$O$4)&gt;'Locality and Max Pay'!$D$7,'Locality and Max Pay'!$D$7,'NO LOCALITY'!O22*(1+$O$4))</f>
        <v>56351.923828199993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YPkDuaBNy8F20FB8wDexd48NBk363yz0pTx/jV7kXV84rPgAy6XSEvQl15z4bK5NZ5MM1mGBRRqc74TM+P8MyQ==" saltValue="XYKKDuawDofZnEa+cPcAgQ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17" priority="1" stopIfTrue="1" operator="greaterThan">
      <formula>165200</formula>
    </cfRule>
  </conditionalFormatting>
  <hyperlinks>
    <hyperlink ref="D26:F26" location="'LOCALITY INDEX'!A1" display="Return to Locality Index" xr:uid="{00000000-0004-0000-2C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Sheet46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48</v>
      </c>
      <c r="O4" s="40">
        <f>VLOOKUP(N4,'Locality and Max Pay'!A:B,2,FALSE)</f>
        <v>0.26129999999999998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103093.98257699999</v>
      </c>
      <c r="H10" s="33">
        <f>IF('NO LOCALITY'!H10*(1+$O$4)&gt;'Locality and Max Pay'!$D$7,'Locality and Max Pay'!$D$7,'NO LOCALITY'!H10*(1+$O$4))</f>
        <v>117013.01710409998</v>
      </c>
      <c r="I10" s="33">
        <f>IF('NO LOCALITY'!I10*(1+$O$4)&gt;'Locality and Max Pay'!$D$7,'Locality and Max Pay'!$D$7,'NO LOCALITY'!I10*(1+$O$4))</f>
        <v>129302.96916419998</v>
      </c>
      <c r="J10" s="33">
        <f>IF('NO LOCALITY'!J10*(1+$O$4)&gt;'Locality and Max Pay'!$D$7,'Locality and Max Pay'!$D$7,'NO LOCALITY'!J10*(1+$O$4))</f>
        <v>142879.51155059997</v>
      </c>
      <c r="K10" s="33">
        <f>IF('NO LOCALITY'!K10*(1+$O$4)&gt;'Locality and Max Pay'!$D$7,'Locality and Max Pay'!$D$7,'NO LOCALITY'!K10*(1+$O$4))</f>
        <v>157885.02863639998</v>
      </c>
      <c r="L10" s="33">
        <f>IF('NO LOCALITY'!L10*(1+$O$4)&gt;'Locality and Max Pay'!$D$7,'Locality and Max Pay'!$D$7,'NO LOCALITY'!L10*(1+$O$4))</f>
        <v>174456.77382629996</v>
      </c>
      <c r="M10" s="33">
        <f>IF('NO LOCALITY'!M10*(1+$O$4)&gt;'Locality and Max Pay'!$D$7,'Locality and Max Pay'!$D$7,'NO LOCALITY'!M10*(1+$O$4))</f>
        <v>200628.56089259995</v>
      </c>
      <c r="N10" s="33">
        <f>IF('NO LOCALITY'!N10*(1+$O$4)&gt;'Locality and Max Pay'!$D$7,'Locality and Max Pay'!$D$7,'NO LOCALITY'!N10*(1+$O$4))</f>
        <v>211157.30804939996</v>
      </c>
      <c r="O10" s="32">
        <f>IF('NO LOCALITY'!O10*(1+$O$4)&gt;'Locality and Max Pay'!$D$7,'Locality and Max Pay'!$D$7,'NO LOCALITY'!O10*(1+$O$4))</f>
        <v>221718.12375869995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76368.050923499977</v>
      </c>
      <c r="H11" s="33">
        <f>IF('NO LOCALITY'!H11*(1+$O$4)&gt;'Locality and Max Pay'!$D$7,'Locality and Max Pay'!$D$7,'NO LOCALITY'!H11*(1+$O$4))</f>
        <v>86677.449181199976</v>
      </c>
      <c r="I11" s="33">
        <f>IF('NO LOCALITY'!I11*(1+$O$4)&gt;'Locality and Max Pay'!$D$7,'Locality and Max Pay'!$D$7,'NO LOCALITY'!I11*(1+$O$4))</f>
        <v>95782.352606999993</v>
      </c>
      <c r="J11" s="33">
        <f>IF('NO LOCALITY'!J11*(1+$O$4)&gt;'Locality and Max Pay'!$D$7,'Locality and Max Pay'!$D$7,'NO LOCALITY'!J11*(1+$O$4))</f>
        <v>105837.76792889998</v>
      </c>
      <c r="K11" s="33">
        <f>IF('NO LOCALITY'!K11*(1+$O$4)&gt;'Locality and Max Pay'!$D$7,'Locality and Max Pay'!$D$7,'NO LOCALITY'!K11*(1+$O$4))</f>
        <v>116951.44548329998</v>
      </c>
      <c r="L11" s="33">
        <f>IF('NO LOCALITY'!L11*(1+$O$4)&gt;'Locality and Max Pay'!$D$7,'Locality and Max Pay'!$D$7,'NO LOCALITY'!L11*(1+$O$4))</f>
        <v>129227.28738029998</v>
      </c>
      <c r="M11" s="33">
        <f>IF('NO LOCALITY'!M11*(1+$O$4)&gt;'Locality and Max Pay'!$D$7,'Locality and Max Pay'!$D$7,'NO LOCALITY'!M11*(1+$O$4))</f>
        <v>148614.65147969997</v>
      </c>
      <c r="N11" s="33">
        <f>IF('NO LOCALITY'!N11*(1+$O$4)&gt;'Locality and Max Pay'!$D$7,'Locality and Max Pay'!$D$7,'NO LOCALITY'!N11*(1+$O$4))</f>
        <v>156409.87522139997</v>
      </c>
      <c r="O11" s="32">
        <f>IF('NO LOCALITY'!O11*(1+$O$4)&gt;'Locality and Max Pay'!$D$7,'Locality and Max Pay'!$D$7,'NO LOCALITY'!O11*(1+$O$4))</f>
        <v>164235.88477349997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76368.050923499977</v>
      </c>
      <c r="H13" s="33">
        <f>IF('NO LOCALITY'!H13*(1+$O$4)&gt;'Locality and Max Pay'!$D$7,'Locality and Max Pay'!$D$7,'NO LOCALITY'!H13*(1+$O$4))</f>
        <v>86677.449181199976</v>
      </c>
      <c r="I13" s="33">
        <f>IF('NO LOCALITY'!I13*(1+$O$4)&gt;'Locality and Max Pay'!$D$7,'Locality and Max Pay'!$D$7,'NO LOCALITY'!I13*(1+$O$4))</f>
        <v>95782.352606999993</v>
      </c>
      <c r="J13" s="33">
        <f>IF('NO LOCALITY'!J13*(1+$O$4)&gt;'Locality and Max Pay'!$D$7,'Locality and Max Pay'!$D$7,'NO LOCALITY'!J13*(1+$O$4))</f>
        <v>105837.76792889998</v>
      </c>
      <c r="K13" s="33">
        <f>IF('NO LOCALITY'!K13*(1+$O$4)&gt;'Locality and Max Pay'!$D$7,'Locality and Max Pay'!$D$7,'NO LOCALITY'!K13*(1+$O$4))</f>
        <v>116951.44548329998</v>
      </c>
      <c r="L13" s="33">
        <f>IF('NO LOCALITY'!L13*(1+$O$4)&gt;'Locality and Max Pay'!$D$7,'Locality and Max Pay'!$D$7,'NO LOCALITY'!L13*(1+$O$4))</f>
        <v>129227.28738029998</v>
      </c>
      <c r="M13" s="33">
        <f>IF('NO LOCALITY'!M13*(1+$O$4)&gt;'Locality and Max Pay'!$D$7,'Locality and Max Pay'!$D$7,'NO LOCALITY'!M13*(1+$O$4))</f>
        <v>148614.65147969997</v>
      </c>
      <c r="N13" s="33">
        <f>IF('NO LOCALITY'!N13*(1+$O$4)&gt;'Locality and Max Pay'!$D$7,'Locality and Max Pay'!$D$7,'NO LOCALITY'!N13*(1+$O$4))</f>
        <v>156409.87522139997</v>
      </c>
      <c r="O13" s="32">
        <f>IF('NO LOCALITY'!O13*(1+$O$4)&gt;'Locality and Max Pay'!$D$7,'Locality and Max Pay'!$D$7,'NO LOCALITY'!O13*(1+$O$4))</f>
        <v>164235.88477349997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71960.549067899992</v>
      </c>
      <c r="H14" s="33">
        <f>IF('NO LOCALITY'!H14*(1+$O$4)&gt;'Locality and Max Pay'!$D$7,'Locality and Max Pay'!$D$7,'NO LOCALITY'!H14*(1+$O$4))</f>
        <v>79689.070220399983</v>
      </c>
      <c r="I14" s="33">
        <f>IF('NO LOCALITY'!I14*(1+$O$4)&gt;'Locality and Max Pay'!$D$7,'Locality and Max Pay'!$D$7,'NO LOCALITY'!I14*(1+$O$4))</f>
        <v>86518.389160799983</v>
      </c>
      <c r="J14" s="33">
        <f>IF('NO LOCALITY'!J14*(1+$O$4)&gt;'Locality and Max Pay'!$D$7,'Locality and Max Pay'!$D$7,'NO LOCALITY'!J14*(1+$O$4))</f>
        <v>94062.195450899977</v>
      </c>
      <c r="K14" s="33">
        <f>IF('NO LOCALITY'!K14*(1+$O$4)&gt;'Locality and Max Pay'!$D$7,'Locality and Max Pay'!$D$7,'NO LOCALITY'!K14*(1+$O$4))</f>
        <v>102396.17087459998</v>
      </c>
      <c r="L14" s="33">
        <f>IF('NO LOCALITY'!L14*(1+$O$4)&gt;'Locality and Max Pay'!$D$7,'Locality and Max Pay'!$D$7,'NO LOCALITY'!L14*(1+$O$4))</f>
        <v>111604.97641049998</v>
      </c>
      <c r="M14" s="33">
        <f>IF('NO LOCALITY'!M14*(1+$O$4)&gt;'Locality and Max Pay'!$D$7,'Locality and Max Pay'!$D$7,'NO LOCALITY'!M14*(1+$O$4))</f>
        <v>126139.72714559997</v>
      </c>
      <c r="N14" s="33">
        <f>IF('NO LOCALITY'!N14*(1+$O$4)&gt;'Locality and Max Pay'!$D$7,'Locality and Max Pay'!$D$7,'NO LOCALITY'!N14*(1+$O$4))</f>
        <v>131991.59660579998</v>
      </c>
      <c r="O14" s="32">
        <f>IF('NO LOCALITY'!O14*(1+$O$4)&gt;'Locality and Max Pay'!$D$7,'Locality and Max Pay'!$D$7,'NO LOCALITY'!O14*(1+$O$4))</f>
        <v>137858.85897119998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86518.389160799983</v>
      </c>
      <c r="J16" s="33">
        <f>IF('NO LOCALITY'!J16*(1+$O$4)&gt;'Locality and Max Pay'!$D$7,'Locality and Max Pay'!$D$7,'NO LOCALITY'!J16*(1+$O$4))</f>
        <v>94062.195450899977</v>
      </c>
      <c r="K16" s="33">
        <f>IF('NO LOCALITY'!K16*(1+$O$4)&gt;'Locality and Max Pay'!$D$7,'Locality and Max Pay'!$D$7,'NO LOCALITY'!K16*(1+$O$4))</f>
        <v>102396.17087459998</v>
      </c>
      <c r="L16" s="33">
        <f>IF('NO LOCALITY'!L16*(1+$O$4)&gt;'Locality and Max Pay'!$D$7,'Locality and Max Pay'!$D$7,'NO LOCALITY'!L16*(1+$O$4))</f>
        <v>111604.97641049998</v>
      </c>
      <c r="M16" s="33">
        <f>IF('NO LOCALITY'!M16*(1+$O$4)&gt;'Locality and Max Pay'!$D$7,'Locality and Max Pay'!$D$7,'NO LOCALITY'!M16*(1+$O$4))</f>
        <v>126139.72714559997</v>
      </c>
      <c r="N16" s="33">
        <f>IF('NO LOCALITY'!N16*(1+$O$4)&gt;'Locality and Max Pay'!$D$7,'Locality and Max Pay'!$D$7,'NO LOCALITY'!N16*(1+$O$4))</f>
        <v>131991.59660579998</v>
      </c>
      <c r="O16" s="32">
        <f>IF('NO LOCALITY'!O16*(1+$O$4)&gt;'Locality and Max Pay'!$D$7,'Locality and Max Pay'!$D$7,'NO LOCALITY'!O16*(1+$O$4))</f>
        <v>137858.85897119998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77251.860230399994</v>
      </c>
      <c r="J17" s="33">
        <f>IF('NO LOCALITY'!J17*(1+$O$4)&gt;'Locality and Max Pay'!$D$7,'Locality and Max Pay'!$D$7,'NO LOCALITY'!J17*(1+$O$4))</f>
        <v>82284.057488699982</v>
      </c>
      <c r="K17" s="33">
        <f>IF('NO LOCALITY'!K17*(1+$O$4)&gt;'Locality and Max Pay'!$D$7,'Locality and Max Pay'!$D$7,'NO LOCALITY'!K17*(1+$O$4))</f>
        <v>87838.330781699988</v>
      </c>
      <c r="L17" s="33">
        <f>IF('NO LOCALITY'!L17*(1+$O$4)&gt;'Locality and Max Pay'!$D$7,'Locality and Max Pay'!$D$7,'NO LOCALITY'!L17*(1+$O$4))</f>
        <v>93976.251730199991</v>
      </c>
      <c r="M17" s="33">
        <f>IF('NO LOCALITY'!M17*(1+$O$4)&gt;'Locality and Max Pay'!$D$7,'Locality and Max Pay'!$D$7,'NO LOCALITY'!M17*(1+$O$4))</f>
        <v>103668.65103779998</v>
      </c>
      <c r="N17" s="33">
        <f>IF('NO LOCALITY'!N17*(1+$O$4)&gt;'Locality and Max Pay'!$D$7,'Locality and Max Pay'!$D$7,'NO LOCALITY'!N17*(1+$O$4))</f>
        <v>107570.75250599999</v>
      </c>
      <c r="O17" s="32">
        <f>IF('NO LOCALITY'!O17*(1+$O$4)&gt;'Locality and Max Pay'!$D$7,'Locality and Max Pay'!$D$7,'NO LOCALITY'!O17*(1+$O$4))</f>
        <v>111485.68139519996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82284.057488699982</v>
      </c>
      <c r="K19" s="35">
        <f>IF('NO LOCALITY'!K19*(1+$O$4)&gt;'Locality and Max Pay'!$D$7,'Locality and Max Pay'!$D$7,'NO LOCALITY'!K19*(1+$O$4))</f>
        <v>87838.330781699988</v>
      </c>
      <c r="L19" s="33">
        <f>IF('NO LOCALITY'!L19*(1+$O$4)&gt;'Locality and Max Pay'!$D$7,'Locality and Max Pay'!$D$7,'NO LOCALITY'!L19*(1+$O$4))</f>
        <v>93976.251730199991</v>
      </c>
      <c r="M19" s="33">
        <f>IF('NO LOCALITY'!M19*(1+$O$4)&gt;'Locality and Max Pay'!$D$7,'Locality and Max Pay'!$D$7,'NO LOCALITY'!M19*(1+$O$4))</f>
        <v>103668.65103779998</v>
      </c>
      <c r="N19" s="33">
        <f>IF('NO LOCALITY'!N19*(1+$O$4)&gt;'Locality and Max Pay'!$D$7,'Locality and Max Pay'!$D$7,'NO LOCALITY'!N19*(1+$O$4))</f>
        <v>107570.75250599999</v>
      </c>
      <c r="O19" s="32">
        <f>IF('NO LOCALITY'!O19*(1+$O$4)&gt;'Locality and Max Pay'!$D$7,'Locality and Max Pay'!$D$7,'NO LOCALITY'!O19*(1+$O$4))</f>
        <v>111485.68139519996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70504.636784399976</v>
      </c>
      <c r="K20" s="35">
        <f>IF('NO LOCALITY'!K20*(1+$O$4)&gt;'Locality and Max Pay'!$D$7,'Locality and Max Pay'!$D$7,'NO LOCALITY'!K20*(1+$O$4))</f>
        <v>73284.338915099986</v>
      </c>
      <c r="L20" s="33">
        <f>IF('NO LOCALITY'!L20*(1+$O$4)&gt;'Locality and Max Pay'!$D$7,'Locality and Max Pay'!$D$7,'NO LOCALITY'!L20*(1+$O$4))</f>
        <v>76355.223502499983</v>
      </c>
      <c r="M20" s="33">
        <f>IF('NO LOCALITY'!M20*(1+$O$4)&gt;'Locality and Max Pay'!$D$7,'Locality and Max Pay'!$D$7,'NO LOCALITY'!M20*(1+$O$4))</f>
        <v>81201.423156299978</v>
      </c>
      <c r="N20" s="33">
        <f>IF('NO LOCALITY'!N20*(1+$O$4)&gt;'Locality and Max Pay'!$D$7,'Locality and Max Pay'!$D$7,'NO LOCALITY'!N20*(1+$O$4))</f>
        <v>83147.342921999982</v>
      </c>
      <c r="O20" s="32">
        <f>IF('NO LOCALITY'!O20*(1+$O$4)&gt;'Locality and Max Pay'!$D$7,'Locality and Max Pay'!$D$7,'NO LOCALITY'!O20*(1+$O$4))</f>
        <v>85104.807366599984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58726.498822199988</v>
      </c>
      <c r="H22" s="33">
        <f>IF('NO LOCALITY'!H22*(1+$O$4)&gt;'Locality and Max Pay'!$D$7,'Locality and Max Pay'!$D$7,'NO LOCALITY'!H22*(1+$O$4))</f>
        <v>58726.498822199988</v>
      </c>
      <c r="I22" s="33">
        <f>IF('NO LOCALITY'!I22*(1+$O$4)&gt;'Locality and Max Pay'!$D$7,'Locality and Max Pay'!$D$7,'NO LOCALITY'!I22*(1+$O$4))</f>
        <v>58726.498822199988</v>
      </c>
      <c r="J22" s="33">
        <f>IF('NO LOCALITY'!J22*(1+$O$4)&gt;'Locality and Max Pay'!$D$7,'Locality and Max Pay'!$D$7,'NO LOCALITY'!J22*(1+$O$4))</f>
        <v>58726.498822199988</v>
      </c>
      <c r="K22" s="33">
        <f>IF('NO LOCALITY'!K22*(1+$O$4)&gt;'Locality and Max Pay'!$D$7,'Locality and Max Pay'!$D$7,'NO LOCALITY'!K22*(1+$O$4))</f>
        <v>58726.498822199988</v>
      </c>
      <c r="L22" s="33">
        <f>IF('NO LOCALITY'!L22*(1+$O$4)&gt;'Locality and Max Pay'!$D$7,'Locality and Max Pay'!$D$7,'NO LOCALITY'!L22*(1+$O$4))</f>
        <v>58726.498822199988</v>
      </c>
      <c r="M22" s="33">
        <f>IF('NO LOCALITY'!M22*(1+$O$4)&gt;'Locality and Max Pay'!$D$7,'Locality and Max Pay'!$D$7,'NO LOCALITY'!M22*(1+$O$4))</f>
        <v>58726.498822199988</v>
      </c>
      <c r="N22" s="33">
        <f>IF('NO LOCALITY'!N22*(1+$O$4)&gt;'Locality and Max Pay'!$D$7,'Locality and Max Pay'!$D$7,'NO LOCALITY'!N22*(1+$O$4))</f>
        <v>58726.498822199988</v>
      </c>
      <c r="O22" s="32">
        <f>IF('NO LOCALITY'!O22*(1+$O$4)&gt;'Locality and Max Pay'!$D$7,'Locality and Max Pay'!$D$7,'NO LOCALITY'!O22*(1+$O$4))</f>
        <v>58726.498822199988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Zh1sHWzUzZCqfWpczwumyRIcaRenmVwVu253IQra3vft5GoLS+DarL0WIVjL50SmQktQeHoVAo+YNf8tJPlr5A==" saltValue="e1FwGhCKCRSv6ET62MfSdw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16" priority="1" stopIfTrue="1" operator="greaterThan">
      <formula>165200</formula>
    </cfRule>
  </conditionalFormatting>
  <hyperlinks>
    <hyperlink ref="D26:F26" location="'LOCALITY INDEX'!A1" display="Return to Locality Index" xr:uid="{00000000-0004-0000-2D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Sheet47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38</v>
      </c>
      <c r="O4" s="40">
        <f>VLOOKUP(N4,'Locality and Max Pay'!A:B,2,FALSE)</f>
        <v>0.22239999999999999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99914.440895999986</v>
      </c>
      <c r="H10" s="33">
        <f>IF('NO LOCALITY'!H10*(1+$O$4)&gt;'Locality and Max Pay'!$D$7,'Locality and Max Pay'!$D$7,'NO LOCALITY'!H10*(1+$O$4))</f>
        <v>113404.19575679999</v>
      </c>
      <c r="I10" s="33">
        <f>IF('NO LOCALITY'!I10*(1+$O$4)&gt;'Locality and Max Pay'!$D$7,'Locality and Max Pay'!$D$7,'NO LOCALITY'!I10*(1+$O$4))</f>
        <v>125315.11100159999</v>
      </c>
      <c r="J10" s="33">
        <f>IF('NO LOCALITY'!J10*(1+$O$4)&gt;'Locality and Max Pay'!$D$7,'Locality and Max Pay'!$D$7,'NO LOCALITY'!J10*(1+$O$4))</f>
        <v>138472.93658879999</v>
      </c>
      <c r="K10" s="33">
        <f>IF('NO LOCALITY'!K10*(1+$O$4)&gt;'Locality and Max Pay'!$D$7,'Locality and Max Pay'!$D$7,'NO LOCALITY'!K10*(1+$O$4))</f>
        <v>153015.66558719997</v>
      </c>
      <c r="L10" s="33">
        <f>IF('NO LOCALITY'!L10*(1+$O$4)&gt;'Locality and Max Pay'!$D$7,'Locality and Max Pay'!$D$7,'NO LOCALITY'!L10*(1+$O$4))</f>
        <v>169076.31834239996</v>
      </c>
      <c r="M10" s="33">
        <f>IF('NO LOCALITY'!M10*(1+$O$4)&gt;'Locality and Max Pay'!$D$7,'Locality and Max Pay'!$D$7,'NO LOCALITY'!M10*(1+$O$4))</f>
        <v>194440.93620479995</v>
      </c>
      <c r="N10" s="33">
        <f>IF('NO LOCALITY'!N10*(1+$O$4)&gt;'Locality and Max Pay'!$D$7,'Locality and Max Pay'!$D$7,'NO LOCALITY'!N10*(1+$O$4))</f>
        <v>204644.96421119999</v>
      </c>
      <c r="O10" s="32">
        <f>IF('NO LOCALITY'!O10*(1+$O$4)&gt;'Locality and Max Pay'!$D$7,'Locality and Max Pay'!$D$7,'NO LOCALITY'!O10*(1+$O$4))</f>
        <v>214880.07173759997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74012.76892799999</v>
      </c>
      <c r="H11" s="33">
        <f>IF('NO LOCALITY'!H11*(1+$O$4)&gt;'Locality and Max Pay'!$D$7,'Locality and Max Pay'!$D$7,'NO LOCALITY'!H11*(1+$O$4))</f>
        <v>84004.213017599977</v>
      </c>
      <c r="I11" s="33">
        <f>IF('NO LOCALITY'!I11*(1+$O$4)&gt;'Locality and Max Pay'!$D$7,'Locality and Max Pay'!$D$7,'NO LOCALITY'!I11*(1+$O$4))</f>
        <v>92828.310335999995</v>
      </c>
      <c r="J11" s="33">
        <f>IF('NO LOCALITY'!J11*(1+$O$4)&gt;'Locality and Max Pay'!$D$7,'Locality and Max Pay'!$D$7,'NO LOCALITY'!J11*(1+$O$4))</f>
        <v>102573.60462719998</v>
      </c>
      <c r="K11" s="33">
        <f>IF('NO LOCALITY'!K11*(1+$O$4)&gt;'Locality and Max Pay'!$D$7,'Locality and Max Pay'!$D$7,'NO LOCALITY'!K11*(1+$O$4))</f>
        <v>113344.52307839999</v>
      </c>
      <c r="L11" s="33">
        <f>IF('NO LOCALITY'!L11*(1+$O$4)&gt;'Locality and Max Pay'!$D$7,'Locality and Max Pay'!$D$7,'NO LOCALITY'!L11*(1+$O$4))</f>
        <v>125241.76333439999</v>
      </c>
      <c r="M11" s="33">
        <f>IF('NO LOCALITY'!M11*(1+$O$4)&gt;'Locality and Max Pay'!$D$7,'Locality and Max Pay'!$D$7,'NO LOCALITY'!M11*(1+$O$4))</f>
        <v>144031.19794559997</v>
      </c>
      <c r="N11" s="33">
        <f>IF('NO LOCALITY'!N11*(1+$O$4)&gt;'Locality and Max Pay'!$D$7,'Locality and Max Pay'!$D$7,'NO LOCALITY'!N11*(1+$O$4))</f>
        <v>151586.00766719997</v>
      </c>
      <c r="O11" s="32">
        <f>IF('NO LOCALITY'!O11*(1+$O$4)&gt;'Locality and Max Pay'!$D$7,'Locality and Max Pay'!$D$7,'NO LOCALITY'!O11*(1+$O$4))</f>
        <v>159170.65372799998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74012.76892799999</v>
      </c>
      <c r="H13" s="33">
        <f>IF('NO LOCALITY'!H13*(1+$O$4)&gt;'Locality and Max Pay'!$D$7,'Locality and Max Pay'!$D$7,'NO LOCALITY'!H13*(1+$O$4))</f>
        <v>84004.213017599977</v>
      </c>
      <c r="I13" s="33">
        <f>IF('NO LOCALITY'!I13*(1+$O$4)&gt;'Locality and Max Pay'!$D$7,'Locality and Max Pay'!$D$7,'NO LOCALITY'!I13*(1+$O$4))</f>
        <v>92828.310335999995</v>
      </c>
      <c r="J13" s="33">
        <f>IF('NO LOCALITY'!J13*(1+$O$4)&gt;'Locality and Max Pay'!$D$7,'Locality and Max Pay'!$D$7,'NO LOCALITY'!J13*(1+$O$4))</f>
        <v>102573.60462719998</v>
      </c>
      <c r="K13" s="33">
        <f>IF('NO LOCALITY'!K13*(1+$O$4)&gt;'Locality and Max Pay'!$D$7,'Locality and Max Pay'!$D$7,'NO LOCALITY'!K13*(1+$O$4))</f>
        <v>113344.52307839999</v>
      </c>
      <c r="L13" s="33">
        <f>IF('NO LOCALITY'!L13*(1+$O$4)&gt;'Locality and Max Pay'!$D$7,'Locality and Max Pay'!$D$7,'NO LOCALITY'!L13*(1+$O$4))</f>
        <v>125241.76333439999</v>
      </c>
      <c r="M13" s="33">
        <f>IF('NO LOCALITY'!M13*(1+$O$4)&gt;'Locality and Max Pay'!$D$7,'Locality and Max Pay'!$D$7,'NO LOCALITY'!M13*(1+$O$4))</f>
        <v>144031.19794559997</v>
      </c>
      <c r="N13" s="33">
        <f>IF('NO LOCALITY'!N13*(1+$O$4)&gt;'Locality and Max Pay'!$D$7,'Locality and Max Pay'!$D$7,'NO LOCALITY'!N13*(1+$O$4))</f>
        <v>151586.00766719997</v>
      </c>
      <c r="O13" s="32">
        <f>IF('NO LOCALITY'!O13*(1+$O$4)&gt;'Locality and Max Pay'!$D$7,'Locality and Max Pay'!$D$7,'NO LOCALITY'!O13*(1+$O$4))</f>
        <v>159170.65372799998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69741.199699199991</v>
      </c>
      <c r="H14" s="33">
        <f>IF('NO LOCALITY'!H14*(1+$O$4)&gt;'Locality and Max Pay'!$D$7,'Locality and Max Pay'!$D$7,'NO LOCALITY'!H14*(1+$O$4))</f>
        <v>77231.364019199988</v>
      </c>
      <c r="I14" s="33">
        <f>IF('NO LOCALITY'!I14*(1+$O$4)&gt;'Locality and Max Pay'!$D$7,'Locality and Max Pay'!$D$7,'NO LOCALITY'!I14*(1+$O$4))</f>
        <v>83850.058598399992</v>
      </c>
      <c r="J14" s="33">
        <f>IF('NO LOCALITY'!J14*(1+$O$4)&gt;'Locality and Max Pay'!$D$7,'Locality and Max Pay'!$D$7,'NO LOCALITY'!J14*(1+$O$4))</f>
        <v>91161.204883199985</v>
      </c>
      <c r="K14" s="33">
        <f>IF('NO LOCALITY'!K14*(1+$O$4)&gt;'Locality and Max Pay'!$D$7,'Locality and Max Pay'!$D$7,'NO LOCALITY'!K14*(1+$O$4))</f>
        <v>99238.150540799979</v>
      </c>
      <c r="L14" s="33">
        <f>IF('NO LOCALITY'!L14*(1+$O$4)&gt;'Locality and Max Pay'!$D$7,'Locality and Max Pay'!$D$7,'NO LOCALITY'!L14*(1+$O$4))</f>
        <v>108162.94550399999</v>
      </c>
      <c r="M14" s="33">
        <f>IF('NO LOCALITY'!M14*(1+$O$4)&gt;'Locality and Max Pay'!$D$7,'Locality and Max Pay'!$D$7,'NO LOCALITY'!M14*(1+$O$4))</f>
        <v>122249.42714879998</v>
      </c>
      <c r="N14" s="33">
        <f>IF('NO LOCALITY'!N14*(1+$O$4)&gt;'Locality and Max Pay'!$D$7,'Locality and Max Pay'!$D$7,'NO LOCALITY'!N14*(1+$O$4))</f>
        <v>127920.81795839997</v>
      </c>
      <c r="O14" s="32">
        <f>IF('NO LOCALITY'!O14*(1+$O$4)&gt;'Locality and Max Pay'!$D$7,'Locality and Max Pay'!$D$7,'NO LOCALITY'!O14*(1+$O$4))</f>
        <v>133607.12693759997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83850.058598399992</v>
      </c>
      <c r="J16" s="33">
        <f>IF('NO LOCALITY'!J16*(1+$O$4)&gt;'Locality and Max Pay'!$D$7,'Locality and Max Pay'!$D$7,'NO LOCALITY'!J16*(1+$O$4))</f>
        <v>91161.204883199985</v>
      </c>
      <c r="K16" s="33">
        <f>IF('NO LOCALITY'!K16*(1+$O$4)&gt;'Locality and Max Pay'!$D$7,'Locality and Max Pay'!$D$7,'NO LOCALITY'!K16*(1+$O$4))</f>
        <v>99238.150540799979</v>
      </c>
      <c r="L16" s="33">
        <f>IF('NO LOCALITY'!L16*(1+$O$4)&gt;'Locality and Max Pay'!$D$7,'Locality and Max Pay'!$D$7,'NO LOCALITY'!L16*(1+$O$4))</f>
        <v>108162.94550399999</v>
      </c>
      <c r="M16" s="33">
        <f>IF('NO LOCALITY'!M16*(1+$O$4)&gt;'Locality and Max Pay'!$D$7,'Locality and Max Pay'!$D$7,'NO LOCALITY'!M16*(1+$O$4))</f>
        <v>122249.42714879998</v>
      </c>
      <c r="N16" s="33">
        <f>IF('NO LOCALITY'!N16*(1+$O$4)&gt;'Locality and Max Pay'!$D$7,'Locality and Max Pay'!$D$7,'NO LOCALITY'!N16*(1+$O$4))</f>
        <v>127920.81795839997</v>
      </c>
      <c r="O16" s="32">
        <f>IF('NO LOCALITY'!O16*(1+$O$4)&gt;'Locality and Max Pay'!$D$7,'Locality and Max Pay'!$D$7,'NO LOCALITY'!O16*(1+$O$4))</f>
        <v>133607.12693759997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74869.320499199996</v>
      </c>
      <c r="J17" s="33">
        <f>IF('NO LOCALITY'!J17*(1+$O$4)&gt;'Locality and Max Pay'!$D$7,'Locality and Max Pay'!$D$7,'NO LOCALITY'!J17*(1+$O$4))</f>
        <v>79746.318777599998</v>
      </c>
      <c r="K17" s="33">
        <f>IF('NO LOCALITY'!K17*(1+$O$4)&gt;'Locality and Max Pay'!$D$7,'Locality and Max Pay'!$D$7,'NO LOCALITY'!K17*(1+$O$4))</f>
        <v>85129.291641599993</v>
      </c>
      <c r="L17" s="33">
        <f>IF('NO LOCALITY'!L17*(1+$O$4)&gt;'Locality and Max Pay'!$D$7,'Locality and Max Pay'!$D$7,'NO LOCALITY'!L17*(1+$O$4))</f>
        <v>91077.911769599988</v>
      </c>
      <c r="M17" s="33">
        <f>IF('NO LOCALITY'!M17*(1+$O$4)&gt;'Locality and Max Pay'!$D$7,'Locality and Max Pay'!$D$7,'NO LOCALITY'!M17*(1+$O$4))</f>
        <v>100471.38589439998</v>
      </c>
      <c r="N17" s="33">
        <f>IF('NO LOCALITY'!N17*(1+$O$4)&gt;'Locality and Max Pay'!$D$7,'Locality and Max Pay'!$D$7,'NO LOCALITY'!N17*(1+$O$4))</f>
        <v>104253.14188799998</v>
      </c>
      <c r="O17" s="32">
        <f>IF('NO LOCALITY'!O17*(1+$O$4)&gt;'Locality and Max Pay'!$D$7,'Locality and Max Pay'!$D$7,'NO LOCALITY'!O17*(1+$O$4))</f>
        <v>108047.32968959998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79746.318777599998</v>
      </c>
      <c r="K19" s="35">
        <f>IF('NO LOCALITY'!K19*(1+$O$4)&gt;'Locality and Max Pay'!$D$7,'Locality and Max Pay'!$D$7,'NO LOCALITY'!K19*(1+$O$4))</f>
        <v>85129.291641599993</v>
      </c>
      <c r="L19" s="33">
        <f>IF('NO LOCALITY'!L19*(1+$O$4)&gt;'Locality and Max Pay'!$D$7,'Locality and Max Pay'!$D$7,'NO LOCALITY'!L19*(1+$O$4))</f>
        <v>91077.911769599988</v>
      </c>
      <c r="M19" s="33">
        <f>IF('NO LOCALITY'!M19*(1+$O$4)&gt;'Locality and Max Pay'!$D$7,'Locality and Max Pay'!$D$7,'NO LOCALITY'!M19*(1+$O$4))</f>
        <v>100471.38589439998</v>
      </c>
      <c r="N19" s="33">
        <f>IF('NO LOCALITY'!N19*(1+$O$4)&gt;'Locality and Max Pay'!$D$7,'Locality and Max Pay'!$D$7,'NO LOCALITY'!N19*(1+$O$4))</f>
        <v>104253.14188799998</v>
      </c>
      <c r="O19" s="32">
        <f>IF('NO LOCALITY'!O19*(1+$O$4)&gt;'Locality and Max Pay'!$D$7,'Locality and Max Pay'!$D$7,'NO LOCALITY'!O19*(1+$O$4))</f>
        <v>108047.32968959998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68330.189491199984</v>
      </c>
      <c r="K20" s="35">
        <f>IF('NO LOCALITY'!K20*(1+$O$4)&gt;'Locality and Max Pay'!$D$7,'Locality and Max Pay'!$D$7,'NO LOCALITY'!K20*(1+$O$4))</f>
        <v>71024.162284799982</v>
      </c>
      <c r="L20" s="33">
        <f>IF('NO LOCALITY'!L20*(1+$O$4)&gt;'Locality and Max Pay'!$D$7,'Locality and Max Pay'!$D$7,'NO LOCALITY'!L20*(1+$O$4))</f>
        <v>74000.337119999997</v>
      </c>
      <c r="M20" s="33">
        <f>IF('NO LOCALITY'!M20*(1+$O$4)&gt;'Locality and Max Pay'!$D$7,'Locality and Max Pay'!$D$7,'NO LOCALITY'!M20*(1+$O$4))</f>
        <v>78697.074182399985</v>
      </c>
      <c r="N20" s="33">
        <f>IF('NO LOCALITY'!N20*(1+$O$4)&gt;'Locality and Max Pay'!$D$7,'Locality and Max Pay'!$D$7,'NO LOCALITY'!N20*(1+$O$4))</f>
        <v>80582.979455999986</v>
      </c>
      <c r="O20" s="32">
        <f>IF('NO LOCALITY'!O20*(1+$O$4)&gt;'Locality and Max Pay'!$D$7,'Locality and Max Pay'!$D$7,'NO LOCALITY'!O20*(1+$O$4))</f>
        <v>82480.0733568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56915.303385599989</v>
      </c>
      <c r="H22" s="33">
        <f>IF('NO LOCALITY'!H22*(1+$O$4)&gt;'Locality and Max Pay'!$D$7,'Locality and Max Pay'!$D$7,'NO LOCALITY'!H22*(1+$O$4))</f>
        <v>56915.303385599989</v>
      </c>
      <c r="I22" s="33">
        <f>IF('NO LOCALITY'!I22*(1+$O$4)&gt;'Locality and Max Pay'!$D$7,'Locality and Max Pay'!$D$7,'NO LOCALITY'!I22*(1+$O$4))</f>
        <v>56915.303385599989</v>
      </c>
      <c r="J22" s="33">
        <f>IF('NO LOCALITY'!J22*(1+$O$4)&gt;'Locality and Max Pay'!$D$7,'Locality and Max Pay'!$D$7,'NO LOCALITY'!J22*(1+$O$4))</f>
        <v>56915.303385599989</v>
      </c>
      <c r="K22" s="33">
        <f>IF('NO LOCALITY'!K22*(1+$O$4)&gt;'Locality and Max Pay'!$D$7,'Locality and Max Pay'!$D$7,'NO LOCALITY'!K22*(1+$O$4))</f>
        <v>56915.303385599989</v>
      </c>
      <c r="L22" s="33">
        <f>IF('NO LOCALITY'!L22*(1+$O$4)&gt;'Locality and Max Pay'!$D$7,'Locality and Max Pay'!$D$7,'NO LOCALITY'!L22*(1+$O$4))</f>
        <v>56915.303385599989</v>
      </c>
      <c r="M22" s="33">
        <f>IF('NO LOCALITY'!M22*(1+$O$4)&gt;'Locality and Max Pay'!$D$7,'Locality and Max Pay'!$D$7,'NO LOCALITY'!M22*(1+$O$4))</f>
        <v>56915.303385599989</v>
      </c>
      <c r="N22" s="33">
        <f>IF('NO LOCALITY'!N22*(1+$O$4)&gt;'Locality and Max Pay'!$D$7,'Locality and Max Pay'!$D$7,'NO LOCALITY'!N22*(1+$O$4))</f>
        <v>56915.303385599989</v>
      </c>
      <c r="O22" s="32">
        <f>IF('NO LOCALITY'!O22*(1+$O$4)&gt;'Locality and Max Pay'!$D$7,'Locality and Max Pay'!$D$7,'NO LOCALITY'!O22*(1+$O$4))</f>
        <v>56915.303385599989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VTUprwKqdTlxg1aOIrdiJMk0zrw9Jvs8S+PNQZbId/k2sgM3OYxPKmiiwxrNQegY/3rs6/IxFNoggqufQSV21g==" saltValue="iowt7uUNOfXhXb0rCBcvQg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15" priority="1" stopIfTrue="1" operator="greaterThan">
      <formula>165200</formula>
    </cfRule>
  </conditionalFormatting>
  <hyperlinks>
    <hyperlink ref="D26:F26" location="'LOCALITY INDEX'!A1" display="Return to Locality Index" xr:uid="{00000000-0004-0000-2E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33FBC6-238E-4BFD-9351-1FCEAE56FF78}"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150</v>
      </c>
      <c r="O4" s="40">
        <f>VLOOKUP(N4,'Locality and Max Pay'!A:B,2,FALSE)</f>
        <v>0.17519999999999999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93" t="s">
        <v>1</v>
      </c>
      <c r="F10" s="166"/>
      <c r="G10" s="33">
        <f>IF('NO LOCALITY'!G10*(1+$O$4)&gt;'Locality and Max Pay'!$D$7,'Locality and Max Pay'!$D$7,'NO LOCALITY'!G10*(1+$O$4))</f>
        <v>96056.488008</v>
      </c>
      <c r="H10" s="33">
        <f>IF('NO LOCALITY'!H10*(1+$O$4)&gt;'Locality and Max Pay'!$D$7,'Locality and Max Pay'!$D$7,'NO LOCALITY'!H10*(1+$O$4))</f>
        <v>109025.36882639999</v>
      </c>
      <c r="I10" s="33">
        <f>IF('NO LOCALITY'!I10*(1+$O$4)&gt;'Locality and Max Pay'!$D$7,'Locality and Max Pay'!$D$7,'NO LOCALITY'!I10*(1+$O$4))</f>
        <v>120476.3730768</v>
      </c>
      <c r="J10" s="33">
        <f>IF('NO LOCALITY'!J10*(1+$O$4)&gt;'Locality and Max Pay'!$D$7,'Locality and Max Pay'!$D$7,'NO LOCALITY'!J10*(1+$O$4))</f>
        <v>133126.14126239999</v>
      </c>
      <c r="K10" s="33">
        <f>IF('NO LOCALITY'!K10*(1+$O$4)&gt;'Locality and Max Pay'!$D$7,'Locality and Max Pay'!$D$7,'NO LOCALITY'!K10*(1+$O$4))</f>
        <v>147107.33818559998</v>
      </c>
      <c r="L10" s="33">
        <f>IF('NO LOCALITY'!L10*(1+$O$4)&gt;'Locality and Max Pay'!$D$7,'Locality and Max Pay'!$D$7,'NO LOCALITY'!L10*(1+$O$4))</f>
        <v>162547.84793519997</v>
      </c>
      <c r="M10" s="33">
        <f>IF('NO LOCALITY'!M10*(1+$O$4)&gt;'Locality and Max Pay'!$D$7,'Locality and Max Pay'!$D$7,'NO LOCALITY'!M10*(1+$O$4))</f>
        <v>186933.07283039996</v>
      </c>
      <c r="N10" s="33">
        <f>IF('NO LOCALITY'!N10*(1+$O$4)&gt;'Locality and Max Pay'!$D$7,'Locality and Max Pay'!$D$7,'NO LOCALITY'!N10*(1+$O$4))</f>
        <v>196743.09713760001</v>
      </c>
      <c r="O10" s="32">
        <f>IF('NO LOCALITY'!O10*(1+$O$4)&gt;'Locality and Max Pay'!$D$7,'Locality and Max Pay'!$D$7,'NO LOCALITY'!O10*(1+$O$4))</f>
        <v>206583.00090479996</v>
      </c>
    </row>
    <row r="11" spans="2:16" ht="25.5" customHeight="1" x14ac:dyDescent="0.25">
      <c r="B11" s="154"/>
      <c r="C11" s="155"/>
      <c r="D11" s="156"/>
      <c r="E11" s="93" t="s">
        <v>2</v>
      </c>
      <c r="F11" s="166"/>
      <c r="G11" s="33">
        <f>IF('NO LOCALITY'!G11*(1+$O$4)&gt;'Locality and Max Pay'!$D$7,'Locality and Max Pay'!$D$7,'NO LOCALITY'!G11*(1+$O$4))</f>
        <v>71154.946043999997</v>
      </c>
      <c r="H11" s="33">
        <f>IF('NO LOCALITY'!H11*(1+$O$4)&gt;'Locality and Max Pay'!$D$7,'Locality and Max Pay'!$D$7,'NO LOCALITY'!H11*(1+$O$4))</f>
        <v>80760.594844799984</v>
      </c>
      <c r="I11" s="33">
        <f>IF('NO LOCALITY'!I11*(1+$O$4)&gt;'Locality and Max Pay'!$D$7,'Locality and Max Pay'!$D$7,'NO LOCALITY'!I11*(1+$O$4))</f>
        <v>89243.971128000005</v>
      </c>
      <c r="J11" s="33">
        <f>IF('NO LOCALITY'!J11*(1+$O$4)&gt;'Locality and Max Pay'!$D$7,'Locality and Max Pay'!$D$7,'NO LOCALITY'!J11*(1+$O$4))</f>
        <v>98612.974605599986</v>
      </c>
      <c r="K11" s="33">
        <f>IF('NO LOCALITY'!K11*(1+$O$4)&gt;'Locality and Max Pay'!$D$7,'Locality and Max Pay'!$D$7,'NO LOCALITY'!K11*(1+$O$4))</f>
        <v>108968.0002632</v>
      </c>
      <c r="L11" s="33">
        <f>IF('NO LOCALITY'!L11*(1+$O$4)&gt;'Locality and Max Pay'!$D$7,'Locality and Max Pay'!$D$7,'NO LOCALITY'!L11*(1+$O$4))</f>
        <v>120405.8575512</v>
      </c>
      <c r="M11" s="33">
        <f>IF('NO LOCALITY'!M11*(1+$O$4)&gt;'Locality and Max Pay'!$D$7,'Locality and Max Pay'!$D$7,'NO LOCALITY'!M11*(1+$O$4))</f>
        <v>138469.78388879998</v>
      </c>
      <c r="N11" s="33">
        <f>IF('NO LOCALITY'!N11*(1+$O$4)&gt;'Locality and Max Pay'!$D$7,'Locality and Max Pay'!$D$7,'NO LOCALITY'!N11*(1+$O$4))</f>
        <v>145732.88302559999</v>
      </c>
      <c r="O11" s="32">
        <f>IF('NO LOCALITY'!O11*(1+$O$4)&gt;'Locality and Max Pay'!$D$7,'Locality and Max Pay'!$D$7,'NO LOCALITY'!O11*(1+$O$4))</f>
        <v>153024.66644399997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93" t="s">
        <v>1</v>
      </c>
      <c r="F13" s="158">
        <v>0.75</v>
      </c>
      <c r="G13" s="33">
        <f>IF('NO LOCALITY'!G13*(1+$O$4)&gt;'Locality and Max Pay'!$D$7,'Locality and Max Pay'!$D$7,'NO LOCALITY'!G13*(1+$O$4))</f>
        <v>71154.946043999997</v>
      </c>
      <c r="H13" s="33">
        <f>IF('NO LOCALITY'!H13*(1+$O$4)&gt;'Locality and Max Pay'!$D$7,'Locality and Max Pay'!$D$7,'NO LOCALITY'!H13*(1+$O$4))</f>
        <v>80760.594844799984</v>
      </c>
      <c r="I13" s="33">
        <f>IF('NO LOCALITY'!I13*(1+$O$4)&gt;'Locality and Max Pay'!$D$7,'Locality and Max Pay'!$D$7,'NO LOCALITY'!I13*(1+$O$4))</f>
        <v>89243.971128000005</v>
      </c>
      <c r="J13" s="33">
        <f>IF('NO LOCALITY'!J13*(1+$O$4)&gt;'Locality and Max Pay'!$D$7,'Locality and Max Pay'!$D$7,'NO LOCALITY'!J13*(1+$O$4))</f>
        <v>98612.974605599986</v>
      </c>
      <c r="K13" s="33">
        <f>IF('NO LOCALITY'!K13*(1+$O$4)&gt;'Locality and Max Pay'!$D$7,'Locality and Max Pay'!$D$7,'NO LOCALITY'!K13*(1+$O$4))</f>
        <v>108968.0002632</v>
      </c>
      <c r="L13" s="33">
        <f>IF('NO LOCALITY'!L13*(1+$O$4)&gt;'Locality and Max Pay'!$D$7,'Locality and Max Pay'!$D$7,'NO LOCALITY'!L13*(1+$O$4))</f>
        <v>120405.8575512</v>
      </c>
      <c r="M13" s="33">
        <f>IF('NO LOCALITY'!M13*(1+$O$4)&gt;'Locality and Max Pay'!$D$7,'Locality and Max Pay'!$D$7,'NO LOCALITY'!M13*(1+$O$4))</f>
        <v>138469.78388879998</v>
      </c>
      <c r="N13" s="33">
        <f>IF('NO LOCALITY'!N13*(1+$O$4)&gt;'Locality and Max Pay'!$D$7,'Locality and Max Pay'!$D$7,'NO LOCALITY'!N13*(1+$O$4))</f>
        <v>145732.88302559999</v>
      </c>
      <c r="O13" s="32">
        <f>IF('NO LOCALITY'!O13*(1+$O$4)&gt;'Locality and Max Pay'!$D$7,'Locality and Max Pay'!$D$7,'NO LOCALITY'!O13*(1+$O$4))</f>
        <v>153024.66644399997</v>
      </c>
    </row>
    <row r="14" spans="2:16" ht="25.5" customHeight="1" x14ac:dyDescent="0.25">
      <c r="B14" s="165"/>
      <c r="C14" s="156"/>
      <c r="D14" s="156"/>
      <c r="E14" s="93" t="s">
        <v>2</v>
      </c>
      <c r="F14" s="156"/>
      <c r="G14" s="33">
        <f>IF('NO LOCALITY'!G14*(1+$O$4)&gt;'Locality and Max Pay'!$D$7,'Locality and Max Pay'!$D$7,'NO LOCALITY'!G14*(1+$O$4))</f>
        <v>67048.313061599998</v>
      </c>
      <c r="H14" s="33">
        <f>IF('NO LOCALITY'!H14*(1+$O$4)&gt;'Locality and Max Pay'!$D$7,'Locality and Max Pay'!$D$7,'NO LOCALITY'!H14*(1+$O$4))</f>
        <v>74249.262921599991</v>
      </c>
      <c r="I14" s="33">
        <f>IF('NO LOCALITY'!I14*(1+$O$4)&gt;'Locality and Max Pay'!$D$7,'Locality and Max Pay'!$D$7,'NO LOCALITY'!I14*(1+$O$4))</f>
        <v>80612.392723199999</v>
      </c>
      <c r="J14" s="33">
        <f>IF('NO LOCALITY'!J14*(1+$O$4)&gt;'Locality and Max Pay'!$D$7,'Locality and Max Pay'!$D$7,'NO LOCALITY'!J14*(1+$O$4))</f>
        <v>87641.236893599998</v>
      </c>
      <c r="K14" s="33">
        <f>IF('NO LOCALITY'!K14*(1+$O$4)&gt;'Locality and Max Pay'!$D$7,'Locality and Max Pay'!$D$7,'NO LOCALITY'!K14*(1+$O$4))</f>
        <v>95406.31095839999</v>
      </c>
      <c r="L14" s="33">
        <f>IF('NO LOCALITY'!L14*(1+$O$4)&gt;'Locality and Max Pay'!$D$7,'Locality and Max Pay'!$D$7,'NO LOCALITY'!L14*(1+$O$4))</f>
        <v>103986.49669199999</v>
      </c>
      <c r="M14" s="33">
        <f>IF('NO LOCALITY'!M14*(1+$O$4)&gt;'Locality and Max Pay'!$D$7,'Locality and Max Pay'!$D$7,'NO LOCALITY'!M14*(1+$O$4))</f>
        <v>117529.06314239999</v>
      </c>
      <c r="N14" s="33">
        <f>IF('NO LOCALITY'!N14*(1+$O$4)&gt;'Locality and Max Pay'!$D$7,'Locality and Max Pay'!$D$7,'NO LOCALITY'!N14*(1+$O$4))</f>
        <v>122981.46700319998</v>
      </c>
      <c r="O14" s="32">
        <f>IF('NO LOCALITY'!O14*(1+$O$4)&gt;'Locality and Max Pay'!$D$7,'Locality and Max Pay'!$D$7,'NO LOCALITY'!O14*(1+$O$4))</f>
        <v>128448.2130048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93" t="s">
        <v>1</v>
      </c>
      <c r="F16" s="158">
        <v>0.5</v>
      </c>
      <c r="G16" s="93" t="s">
        <v>22</v>
      </c>
      <c r="H16" s="93" t="s">
        <v>22</v>
      </c>
      <c r="I16" s="33">
        <f>IF('NO LOCALITY'!I16*(1+$O$4)&gt;'Locality and Max Pay'!$D$7,'Locality and Max Pay'!$D$7,'NO LOCALITY'!I16*(1+$O$4))</f>
        <v>80612.392723199999</v>
      </c>
      <c r="J16" s="33">
        <f>IF('NO LOCALITY'!J16*(1+$O$4)&gt;'Locality and Max Pay'!$D$7,'Locality and Max Pay'!$D$7,'NO LOCALITY'!J16*(1+$O$4))</f>
        <v>87641.236893599998</v>
      </c>
      <c r="K16" s="33">
        <f>IF('NO LOCALITY'!K16*(1+$O$4)&gt;'Locality and Max Pay'!$D$7,'Locality and Max Pay'!$D$7,'NO LOCALITY'!K16*(1+$O$4))</f>
        <v>95406.31095839999</v>
      </c>
      <c r="L16" s="33">
        <f>IF('NO LOCALITY'!L16*(1+$O$4)&gt;'Locality and Max Pay'!$D$7,'Locality and Max Pay'!$D$7,'NO LOCALITY'!L16*(1+$O$4))</f>
        <v>103986.49669199999</v>
      </c>
      <c r="M16" s="33">
        <f>IF('NO LOCALITY'!M16*(1+$O$4)&gt;'Locality and Max Pay'!$D$7,'Locality and Max Pay'!$D$7,'NO LOCALITY'!M16*(1+$O$4))</f>
        <v>117529.06314239999</v>
      </c>
      <c r="N16" s="33">
        <f>IF('NO LOCALITY'!N16*(1+$O$4)&gt;'Locality and Max Pay'!$D$7,'Locality and Max Pay'!$D$7,'NO LOCALITY'!N16*(1+$O$4))</f>
        <v>122981.46700319998</v>
      </c>
      <c r="O16" s="32">
        <f>IF('NO LOCALITY'!O16*(1+$O$4)&gt;'Locality and Max Pay'!$D$7,'Locality and Max Pay'!$D$7,'NO LOCALITY'!O16*(1+$O$4))</f>
        <v>128448.2130048</v>
      </c>
    </row>
    <row r="17" spans="2:16" ht="25.5" customHeight="1" x14ac:dyDescent="0.25">
      <c r="B17" s="165"/>
      <c r="C17" s="156"/>
      <c r="D17" s="156"/>
      <c r="E17" s="93" t="s">
        <v>2</v>
      </c>
      <c r="F17" s="156"/>
      <c r="G17" s="93" t="s">
        <v>22</v>
      </c>
      <c r="H17" s="93" t="s">
        <v>22</v>
      </c>
      <c r="I17" s="33">
        <f>IF('NO LOCALITY'!I17*(1+$O$4)&gt;'Locality and Max Pay'!$D$7,'Locality and Max Pay'!$D$7,'NO LOCALITY'!I17*(1+$O$4))</f>
        <v>71978.423961599998</v>
      </c>
      <c r="J17" s="33">
        <f>IF('NO LOCALITY'!J17*(1+$O$4)&gt;'Locality and Max Pay'!$D$7,'Locality and Max Pay'!$D$7,'NO LOCALITY'!J17*(1+$O$4))</f>
        <v>76667.108824800001</v>
      </c>
      <c r="K17" s="33">
        <f>IF('NO LOCALITY'!K17*(1+$O$4)&gt;'Locality and Max Pay'!$D$7,'Locality and Max Pay'!$D$7,'NO LOCALITY'!K17*(1+$O$4))</f>
        <v>81842.231296800004</v>
      </c>
      <c r="L17" s="33">
        <f>IF('NO LOCALITY'!L17*(1+$O$4)&gt;'Locality and Max Pay'!$D$7,'Locality and Max Pay'!$D$7,'NO LOCALITY'!L17*(1+$O$4))</f>
        <v>87561.159940800004</v>
      </c>
      <c r="M17" s="33">
        <f>IF('NO LOCALITY'!M17*(1+$O$4)&gt;'Locality and Max Pay'!$D$7,'Locality and Max Pay'!$D$7,'NO LOCALITY'!M17*(1+$O$4))</f>
        <v>96591.927931199985</v>
      </c>
      <c r="N17" s="33">
        <f>IF('NO LOCALITY'!N17*(1+$O$4)&gt;'Locality and Max Pay'!$D$7,'Locality and Max Pay'!$D$7,'NO LOCALITY'!N17*(1+$O$4))</f>
        <v>100227.660624</v>
      </c>
      <c r="O17" s="32">
        <f>IF('NO LOCALITY'!O17*(1+$O$4)&gt;'Locality and Max Pay'!$D$7,'Locality and Max Pay'!$D$7,'NO LOCALITY'!O17*(1+$O$4))</f>
        <v>103875.34510079998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93" t="s">
        <v>1</v>
      </c>
      <c r="F19" s="158">
        <v>0.25</v>
      </c>
      <c r="G19" s="93" t="s">
        <v>22</v>
      </c>
      <c r="H19" s="93" t="s">
        <v>22</v>
      </c>
      <c r="I19" s="93" t="s">
        <v>22</v>
      </c>
      <c r="J19" s="35">
        <f>IF('NO LOCALITY'!J19*(1+$O$4)&gt;'Locality and Max Pay'!$D$7,'Locality and Max Pay'!$D$7,'NO LOCALITY'!J19*(1+$O$4))</f>
        <v>76667.108824800001</v>
      </c>
      <c r="K19" s="35">
        <f>IF('NO LOCALITY'!K19*(1+$O$4)&gt;'Locality and Max Pay'!$D$7,'Locality and Max Pay'!$D$7,'NO LOCALITY'!K19*(1+$O$4))</f>
        <v>81842.231296800004</v>
      </c>
      <c r="L19" s="33">
        <f>IF('NO LOCALITY'!L19*(1+$O$4)&gt;'Locality and Max Pay'!$D$7,'Locality and Max Pay'!$D$7,'NO LOCALITY'!L19*(1+$O$4))</f>
        <v>87561.159940800004</v>
      </c>
      <c r="M19" s="33">
        <f>IF('NO LOCALITY'!M19*(1+$O$4)&gt;'Locality and Max Pay'!$D$7,'Locality and Max Pay'!$D$7,'NO LOCALITY'!M19*(1+$O$4))</f>
        <v>96591.927931199985</v>
      </c>
      <c r="N19" s="33">
        <f>IF('NO LOCALITY'!N19*(1+$O$4)&gt;'Locality and Max Pay'!$D$7,'Locality and Max Pay'!$D$7,'NO LOCALITY'!N19*(1+$O$4))</f>
        <v>100227.660624</v>
      </c>
      <c r="O19" s="32">
        <f>IF('NO LOCALITY'!O19*(1+$O$4)&gt;'Locality and Max Pay'!$D$7,'Locality and Max Pay'!$D$7,'NO LOCALITY'!O19*(1+$O$4))</f>
        <v>103875.34510079998</v>
      </c>
    </row>
    <row r="20" spans="2:16" ht="25.5" customHeight="1" x14ac:dyDescent="0.25">
      <c r="B20" s="165"/>
      <c r="C20" s="156"/>
      <c r="D20" s="156"/>
      <c r="E20" s="93" t="s">
        <v>2</v>
      </c>
      <c r="F20" s="156"/>
      <c r="G20" s="93" t="s">
        <v>22</v>
      </c>
      <c r="H20" s="93" t="s">
        <v>22</v>
      </c>
      <c r="I20" s="93" t="s">
        <v>22</v>
      </c>
      <c r="J20" s="35">
        <f>IF('NO LOCALITY'!J20*(1+$O$4)&gt;'Locality and Max Pay'!$D$7,'Locality and Max Pay'!$D$7,'NO LOCALITY'!J20*(1+$O$4))</f>
        <v>65691.785577599992</v>
      </c>
      <c r="K20" s="35">
        <f>IF('NO LOCALITY'!K20*(1+$O$4)&gt;'Locality and Max Pay'!$D$7,'Locality and Max Pay'!$D$7,'NO LOCALITY'!K20*(1+$O$4))</f>
        <v>68281.737170399996</v>
      </c>
      <c r="L20" s="33">
        <f>IF('NO LOCALITY'!L20*(1+$O$4)&gt;'Locality and Max Pay'!$D$7,'Locality and Max Pay'!$D$7,'NO LOCALITY'!L20*(1+$O$4))</f>
        <v>71142.994259999992</v>
      </c>
      <c r="M20" s="33">
        <f>IF('NO LOCALITY'!M20*(1+$O$4)&gt;'Locality and Max Pay'!$D$7,'Locality and Max Pay'!$D$7,'NO LOCALITY'!M20*(1+$O$4))</f>
        <v>75658.37825519999</v>
      </c>
      <c r="N20" s="33">
        <f>IF('NO LOCALITY'!N20*(1+$O$4)&gt;'Locality and Max Pay'!$D$7,'Locality and Max Pay'!$D$7,'NO LOCALITY'!N20*(1+$O$4))</f>
        <v>77471.463887999984</v>
      </c>
      <c r="O20" s="32">
        <f>IF('NO LOCALITY'!O20*(1+$O$4)&gt;'Locality and Max Pay'!$D$7,'Locality and Max Pay'!$D$7,'NO LOCALITY'!O20*(1+$O$4))</f>
        <v>79295.306126399999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93" t="s">
        <v>21</v>
      </c>
      <c r="E22" s="94"/>
      <c r="F22" s="94"/>
      <c r="G22" s="33">
        <f>IF('NO LOCALITY'!G22*(1+$O$4)&gt;'Locality and Max Pay'!$D$7,'Locality and Max Pay'!$D$7,'NO LOCALITY'!G22*(1+$O$4))</f>
        <v>54717.657508799995</v>
      </c>
      <c r="H22" s="33">
        <f>IF('NO LOCALITY'!H22*(1+$O$4)&gt;'Locality and Max Pay'!$D$7,'Locality and Max Pay'!$D$7,'NO LOCALITY'!H22*(1+$O$4))</f>
        <v>54717.657508799995</v>
      </c>
      <c r="I22" s="33">
        <f>IF('NO LOCALITY'!I22*(1+$O$4)&gt;'Locality and Max Pay'!$D$7,'Locality and Max Pay'!$D$7,'NO LOCALITY'!I22*(1+$O$4))</f>
        <v>54717.657508799995</v>
      </c>
      <c r="J22" s="33">
        <f>IF('NO LOCALITY'!J22*(1+$O$4)&gt;'Locality and Max Pay'!$D$7,'Locality and Max Pay'!$D$7,'NO LOCALITY'!J22*(1+$O$4))</f>
        <v>54717.657508799995</v>
      </c>
      <c r="K22" s="33">
        <f>IF('NO LOCALITY'!K22*(1+$O$4)&gt;'Locality and Max Pay'!$D$7,'Locality and Max Pay'!$D$7,'NO LOCALITY'!K22*(1+$O$4))</f>
        <v>54717.657508799995</v>
      </c>
      <c r="L22" s="33">
        <f>IF('NO LOCALITY'!L22*(1+$O$4)&gt;'Locality and Max Pay'!$D$7,'Locality and Max Pay'!$D$7,'NO LOCALITY'!L22*(1+$O$4))</f>
        <v>54717.657508799995</v>
      </c>
      <c r="M22" s="33">
        <f>IF('NO LOCALITY'!M22*(1+$O$4)&gt;'Locality and Max Pay'!$D$7,'Locality and Max Pay'!$D$7,'NO LOCALITY'!M22*(1+$O$4))</f>
        <v>54717.657508799995</v>
      </c>
      <c r="N22" s="33">
        <f>IF('NO LOCALITY'!N22*(1+$O$4)&gt;'Locality and Max Pay'!$D$7,'Locality and Max Pay'!$D$7,'NO LOCALITY'!N22*(1+$O$4))</f>
        <v>54717.657508799995</v>
      </c>
      <c r="O22" s="32">
        <f>IF('NO LOCALITY'!O22*(1+$O$4)&gt;'Locality and Max Pay'!$D$7,'Locality and Max Pay'!$D$7,'NO LOCALITY'!O22*(1+$O$4))</f>
        <v>54717.657508799995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wWop2IrzRzyRojffEzPYxtoUqQfckfnAVdSF9gmti/zwF2bKl2aAJGD4RIbrGJMNW5mEzppyDSgfB3ccGgTb6g==" saltValue="90wm9HHakvUDZ2Jhm1FSGg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IV2 A3:XFD3 B23">
    <cfRule type="cellIs" dxfId="14" priority="1" stopIfTrue="1" operator="greaterThan">
      <formula>165200</formula>
    </cfRule>
  </conditionalFormatting>
  <hyperlinks>
    <hyperlink ref="D26:F26" location="'LOCALITY INDEX'!A1" display="Return to Locality Index" xr:uid="{D14ADB0D-9777-4B41-9A3E-A86FC817AD4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96</v>
      </c>
      <c r="O4" s="40">
        <f>VLOOKUP(N4,'Locality and Max Pay'!A:B,2,FALSE)</f>
        <v>0.3236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108186.15344399998</v>
      </c>
      <c r="H10" s="33">
        <f>IF('NO LOCALITY'!H10*(1+$O$4)&gt;'Locality and Max Pay'!$D$7,'Locality and Max Pay'!$D$7,'NO LOCALITY'!H10*(1+$O$4))</f>
        <v>122792.69756519998</v>
      </c>
      <c r="I10" s="33">
        <f>IF('NO LOCALITY'!I10*(1+$O$4)&gt;'Locality and Max Pay'!$D$7,'Locality and Max Pay'!$D$7,'NO LOCALITY'!I10*(1+$O$4))</f>
        <v>135689.69316239998</v>
      </c>
      <c r="J10" s="33">
        <f>IF('NO LOCALITY'!J10*(1+$O$4)&gt;'Locality and Max Pay'!$D$7,'Locality and Max Pay'!$D$7,'NO LOCALITY'!J10*(1+$O$4))</f>
        <v>149936.82826319998</v>
      </c>
      <c r="K10" s="33">
        <f>IF('NO LOCALITY'!K10*(1+$O$4)&gt;'Locality and Max Pay'!$D$7,'Locality and Max Pay'!$D$7,'NO LOCALITY'!K10*(1+$O$4))</f>
        <v>165683.52010079997</v>
      </c>
      <c r="L10" s="33">
        <f>IF('NO LOCALITY'!L10*(1+$O$4)&gt;'Locality and Max Pay'!$D$7,'Locality and Max Pay'!$D$7,'NO LOCALITY'!L10*(1+$O$4))</f>
        <v>183073.80150359994</v>
      </c>
      <c r="M10" s="33">
        <f>IF('NO LOCALITY'!M10*(1+$O$4)&gt;'Locality and Max Pay'!$D$7,'Locality and Max Pay'!$D$7,'NO LOCALITY'!M10*(1+$O$4))</f>
        <v>210538.30428719995</v>
      </c>
      <c r="N10" s="33">
        <f>IF('NO LOCALITY'!N10*(1+$O$4)&gt;'Locality and Max Pay'!$D$7,'Locality and Max Pay'!$D$7,'NO LOCALITY'!N10*(1+$O$4))</f>
        <v>221587.10293679999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80140.13494199999</v>
      </c>
      <c r="H11" s="33">
        <f>IF('NO LOCALITY'!H11*(1+$O$4)&gt;'Locality and Max Pay'!$D$7,'Locality and Max Pay'!$D$7,'NO LOCALITY'!H11*(1+$O$4))</f>
        <v>90958.750286399969</v>
      </c>
      <c r="I11" s="33">
        <f>IF('NO LOCALITY'!I11*(1+$O$4)&gt;'Locality and Max Pay'!$D$7,'Locality and Max Pay'!$D$7,'NO LOCALITY'!I11*(1+$O$4))</f>
        <v>100513.37660399999</v>
      </c>
      <c r="J11" s="33">
        <f>IF('NO LOCALITY'!J11*(1+$O$4)&gt;'Locality and Max Pay'!$D$7,'Locality and Max Pay'!$D$7,'NO LOCALITY'!J11*(1+$O$4))</f>
        <v>111065.46391079998</v>
      </c>
      <c r="K11" s="33">
        <f>IF('NO LOCALITY'!K11*(1+$O$4)&gt;'Locality and Max Pay'!$D$7,'Locality and Max Pay'!$D$7,'NO LOCALITY'!K11*(1+$O$4))</f>
        <v>122728.08470759998</v>
      </c>
      <c r="L11" s="33">
        <f>IF('NO LOCALITY'!L11*(1+$O$4)&gt;'Locality and Max Pay'!$D$7,'Locality and Max Pay'!$D$7,'NO LOCALITY'!L11*(1+$O$4))</f>
        <v>135610.27319159999</v>
      </c>
      <c r="M11" s="33">
        <f>IF('NO LOCALITY'!M11*(1+$O$4)&gt;'Locality and Max Pay'!$D$7,'Locality and Max Pay'!$D$7,'NO LOCALITY'!M11*(1+$O$4))</f>
        <v>155955.24672839997</v>
      </c>
      <c r="N11" s="33">
        <f>IF('NO LOCALITY'!N11*(1+$O$4)&gt;'Locality and Max Pay'!$D$7,'Locality and Max Pay'!$D$7,'NO LOCALITY'!N11*(1+$O$4))</f>
        <v>164135.50372079996</v>
      </c>
      <c r="O11" s="32">
        <f>IF('NO LOCALITY'!O11*(1+$O$4)&gt;'Locality and Max Pay'!$D$7,'Locality and Max Pay'!$D$7,'NO LOCALITY'!O11*(1+$O$4))</f>
        <v>172348.06714199996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80140.13494199999</v>
      </c>
      <c r="H13" s="33">
        <f>IF('NO LOCALITY'!H13*(1+$O$4)&gt;'Locality and Max Pay'!$D$7,'Locality and Max Pay'!$D$7,'NO LOCALITY'!H13*(1+$O$4))</f>
        <v>90958.750286399969</v>
      </c>
      <c r="I13" s="33">
        <f>IF('NO LOCALITY'!I13*(1+$O$4)&gt;'Locality and Max Pay'!$D$7,'Locality and Max Pay'!$D$7,'NO LOCALITY'!I13*(1+$O$4))</f>
        <v>100513.37660399999</v>
      </c>
      <c r="J13" s="33">
        <f>IF('NO LOCALITY'!J13*(1+$O$4)&gt;'Locality and Max Pay'!$D$7,'Locality and Max Pay'!$D$7,'NO LOCALITY'!J13*(1+$O$4))</f>
        <v>111065.46391079998</v>
      </c>
      <c r="K13" s="33">
        <f>IF('NO LOCALITY'!K13*(1+$O$4)&gt;'Locality and Max Pay'!$D$7,'Locality and Max Pay'!$D$7,'NO LOCALITY'!K13*(1+$O$4))</f>
        <v>122728.08470759998</v>
      </c>
      <c r="L13" s="33">
        <f>IF('NO LOCALITY'!L13*(1+$O$4)&gt;'Locality and Max Pay'!$D$7,'Locality and Max Pay'!$D$7,'NO LOCALITY'!L13*(1+$O$4))</f>
        <v>135610.27319159999</v>
      </c>
      <c r="M13" s="33">
        <f>IF('NO LOCALITY'!M13*(1+$O$4)&gt;'Locality and Max Pay'!$D$7,'Locality and Max Pay'!$D$7,'NO LOCALITY'!M13*(1+$O$4))</f>
        <v>155955.24672839997</v>
      </c>
      <c r="N13" s="33">
        <f>IF('NO LOCALITY'!N13*(1+$O$4)&gt;'Locality and Max Pay'!$D$7,'Locality and Max Pay'!$D$7,'NO LOCALITY'!N13*(1+$O$4))</f>
        <v>164135.50372079996</v>
      </c>
      <c r="O13" s="32">
        <f>IF('NO LOCALITY'!O13*(1+$O$4)&gt;'Locality and Max Pay'!$D$7,'Locality and Max Pay'!$D$7,'NO LOCALITY'!O13*(1+$O$4))</f>
        <v>172348.06714199996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75514.931218799989</v>
      </c>
      <c r="H14" s="33">
        <f>IF('NO LOCALITY'!H14*(1+$O$4)&gt;'Locality and Max Pay'!$D$7,'Locality and Max Pay'!$D$7,'NO LOCALITY'!H14*(1+$O$4))</f>
        <v>83625.19094879998</v>
      </c>
      <c r="I14" s="33">
        <f>IF('NO LOCALITY'!I14*(1+$O$4)&gt;'Locality and Max Pay'!$D$7,'Locality and Max Pay'!$D$7,'NO LOCALITY'!I14*(1+$O$4))</f>
        <v>90791.833737599984</v>
      </c>
      <c r="J14" s="33">
        <f>IF('NO LOCALITY'!J14*(1+$O$4)&gt;'Locality and Max Pay'!$D$7,'Locality and Max Pay'!$D$7,'NO LOCALITY'!J14*(1+$O$4))</f>
        <v>98708.254894799989</v>
      </c>
      <c r="K14" s="33">
        <f>IF('NO LOCALITY'!K14*(1+$O$4)&gt;'Locality and Max Pay'!$D$7,'Locality and Max Pay'!$D$7,'NO LOCALITY'!K14*(1+$O$4))</f>
        <v>107453.87439119998</v>
      </c>
      <c r="L14" s="33">
        <f>IF('NO LOCALITY'!L14*(1+$O$4)&gt;'Locality and Max Pay'!$D$7,'Locality and Max Pay'!$D$7,'NO LOCALITY'!L14*(1+$O$4))</f>
        <v>117117.53490599999</v>
      </c>
      <c r="M14" s="33">
        <f>IF('NO LOCALITY'!M14*(1+$O$4)&gt;'Locality and Max Pay'!$D$7,'Locality and Max Pay'!$D$7,'NO LOCALITY'!M14*(1+$O$4))</f>
        <v>132370.20760319996</v>
      </c>
      <c r="N14" s="33">
        <f>IF('NO LOCALITY'!N14*(1+$O$4)&gt;'Locality and Max Pay'!$D$7,'Locality and Max Pay'!$D$7,'NO LOCALITY'!N14*(1+$O$4))</f>
        <v>138511.12127759997</v>
      </c>
      <c r="O14" s="32">
        <f>IF('NO LOCALITY'!O14*(1+$O$4)&gt;'Locality and Max Pay'!$D$7,'Locality and Max Pay'!$D$7,'NO LOCALITY'!O14*(1+$O$4))</f>
        <v>144668.18816639998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90791.833737599984</v>
      </c>
      <c r="J16" s="33">
        <f>IF('NO LOCALITY'!J16*(1+$O$4)&gt;'Locality and Max Pay'!$D$7,'Locality and Max Pay'!$D$7,'NO LOCALITY'!J16*(1+$O$4))</f>
        <v>98708.254894799989</v>
      </c>
      <c r="K16" s="33">
        <f>IF('NO LOCALITY'!K16*(1+$O$4)&gt;'Locality and Max Pay'!$D$7,'Locality and Max Pay'!$D$7,'NO LOCALITY'!K16*(1+$O$4))</f>
        <v>107453.87439119998</v>
      </c>
      <c r="L16" s="33">
        <f>IF('NO LOCALITY'!L16*(1+$O$4)&gt;'Locality and Max Pay'!$D$7,'Locality and Max Pay'!$D$7,'NO LOCALITY'!L16*(1+$O$4))</f>
        <v>117117.53490599999</v>
      </c>
      <c r="M16" s="33">
        <f>IF('NO LOCALITY'!M16*(1+$O$4)&gt;'Locality and Max Pay'!$D$7,'Locality and Max Pay'!$D$7,'NO LOCALITY'!M16*(1+$O$4))</f>
        <v>132370.20760319996</v>
      </c>
      <c r="N16" s="33">
        <f>IF('NO LOCALITY'!N16*(1+$O$4)&gt;'Locality and Max Pay'!$D$7,'Locality and Max Pay'!$D$7,'NO LOCALITY'!N16*(1+$O$4))</f>
        <v>138511.12127759997</v>
      </c>
      <c r="O16" s="32">
        <f>IF('NO LOCALITY'!O16*(1+$O$4)&gt;'Locality and Max Pay'!$D$7,'Locality and Max Pay'!$D$7,'NO LOCALITY'!O16*(1+$O$4))</f>
        <v>144668.18816639998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81067.598668799983</v>
      </c>
      <c r="J17" s="33">
        <f>IF('NO LOCALITY'!J17*(1+$O$4)&gt;'Locality and Max Pay'!$D$7,'Locality and Max Pay'!$D$7,'NO LOCALITY'!J17*(1+$O$4))</f>
        <v>86348.353676399987</v>
      </c>
      <c r="K17" s="33">
        <f>IF('NO LOCALITY'!K17*(1+$O$4)&gt;'Locality and Max Pay'!$D$7,'Locality and Max Pay'!$D$7,'NO LOCALITY'!K17*(1+$O$4))</f>
        <v>92176.971872399983</v>
      </c>
      <c r="L17" s="33">
        <f>IF('NO LOCALITY'!L17*(1+$O$4)&gt;'Locality and Max Pay'!$D$7,'Locality and Max Pay'!$D$7,'NO LOCALITY'!L17*(1+$O$4))</f>
        <v>98618.06611439999</v>
      </c>
      <c r="M17" s="33">
        <f>IF('NO LOCALITY'!M17*(1+$O$4)&gt;'Locality and Max Pay'!$D$7,'Locality and Max Pay'!$D$7,'NO LOCALITY'!M17*(1+$O$4))</f>
        <v>108789.20678159998</v>
      </c>
      <c r="N17" s="33">
        <f>IF('NO LOCALITY'!N17*(1+$O$4)&gt;'Locality and Max Pay'!$D$7,'Locality and Max Pay'!$D$7,'NO LOCALITY'!N17*(1+$O$4))</f>
        <v>112884.04663199998</v>
      </c>
      <c r="O17" s="32">
        <f>IF('NO LOCALITY'!O17*(1+$O$4)&gt;'Locality and Max Pay'!$D$7,'Locality and Max Pay'!$D$7,'NO LOCALITY'!O17*(1+$O$4))</f>
        <v>116992.34749439998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86348.353676399987</v>
      </c>
      <c r="K19" s="35">
        <f>IF('NO LOCALITY'!K19*(1+$O$4)&gt;'Locality and Max Pay'!$D$7,'Locality and Max Pay'!$D$7,'NO LOCALITY'!K19*(1+$O$4))</f>
        <v>92176.971872399983</v>
      </c>
      <c r="L19" s="33">
        <f>IF('NO LOCALITY'!L19*(1+$O$4)&gt;'Locality and Max Pay'!$D$7,'Locality and Max Pay'!$D$7,'NO LOCALITY'!L19*(1+$O$4))</f>
        <v>98618.06611439999</v>
      </c>
      <c r="M19" s="33">
        <f>IF('NO LOCALITY'!M19*(1+$O$4)&gt;'Locality and Max Pay'!$D$7,'Locality and Max Pay'!$D$7,'NO LOCALITY'!M19*(1+$O$4))</f>
        <v>108789.20678159998</v>
      </c>
      <c r="N19" s="33">
        <f>IF('NO LOCALITY'!N19*(1+$O$4)&gt;'Locality and Max Pay'!$D$7,'Locality and Max Pay'!$D$7,'NO LOCALITY'!N19*(1+$O$4))</f>
        <v>112884.04663199998</v>
      </c>
      <c r="O19" s="32">
        <f>IF('NO LOCALITY'!O19*(1+$O$4)&gt;'Locality and Max Pay'!$D$7,'Locality and Max Pay'!$D$7,'NO LOCALITY'!O19*(1+$O$4))</f>
        <v>116992.34749439998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73987.106356799981</v>
      </c>
      <c r="K20" s="35">
        <f>IF('NO LOCALITY'!K20*(1+$O$4)&gt;'Locality and Max Pay'!$D$7,'Locality and Max Pay'!$D$7,'NO LOCALITY'!K20*(1+$O$4))</f>
        <v>76904.107657199987</v>
      </c>
      <c r="L20" s="33">
        <f>IF('NO LOCALITY'!L20*(1+$O$4)&gt;'Locality and Max Pay'!$D$7,'Locality and Max Pay'!$D$7,'NO LOCALITY'!L20*(1+$O$4))</f>
        <v>80126.67392999999</v>
      </c>
      <c r="M20" s="33">
        <f>IF('NO LOCALITY'!M20*(1+$O$4)&gt;'Locality and Max Pay'!$D$7,'Locality and Max Pay'!$D$7,'NO LOCALITY'!M20*(1+$O$4))</f>
        <v>85212.244263599976</v>
      </c>
      <c r="N20" s="33">
        <f>IF('NO LOCALITY'!N20*(1+$O$4)&gt;'Locality and Max Pay'!$D$7,'Locality and Max Pay'!$D$7,'NO LOCALITY'!N20*(1+$O$4))</f>
        <v>87254.279783999969</v>
      </c>
      <c r="O20" s="32">
        <f>IF('NO LOCALITY'!O20*(1+$O$4)&gt;'Locality and Max Pay'!$D$7,'Locality and Max Pay'!$D$7,'NO LOCALITY'!O20*(1+$O$4))</f>
        <v>89308.430215199987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61627.205138399986</v>
      </c>
      <c r="H22" s="33">
        <f>IF('NO LOCALITY'!H22*(1+$O$4)&gt;'Locality and Max Pay'!$D$7,'Locality and Max Pay'!$D$7,'NO LOCALITY'!H22*(1+$O$4))</f>
        <v>61627.205138399986</v>
      </c>
      <c r="I22" s="33">
        <f>IF('NO LOCALITY'!I22*(1+$O$4)&gt;'Locality and Max Pay'!$D$7,'Locality and Max Pay'!$D$7,'NO LOCALITY'!I22*(1+$O$4))</f>
        <v>61627.205138399986</v>
      </c>
      <c r="J22" s="33">
        <f>IF('NO LOCALITY'!J22*(1+$O$4)&gt;'Locality and Max Pay'!$D$7,'Locality and Max Pay'!$D$7,'NO LOCALITY'!J22*(1+$O$4))</f>
        <v>61627.205138399986</v>
      </c>
      <c r="K22" s="33">
        <f>IF('NO LOCALITY'!K22*(1+$O$4)&gt;'Locality and Max Pay'!$D$7,'Locality and Max Pay'!$D$7,'NO LOCALITY'!K22*(1+$O$4))</f>
        <v>61627.205138399986</v>
      </c>
      <c r="L22" s="33">
        <f>IF('NO LOCALITY'!L22*(1+$O$4)&gt;'Locality and Max Pay'!$D$7,'Locality and Max Pay'!$D$7,'NO LOCALITY'!L22*(1+$O$4))</f>
        <v>61627.205138399986</v>
      </c>
      <c r="M22" s="33">
        <f>IF('NO LOCALITY'!M22*(1+$O$4)&gt;'Locality and Max Pay'!$D$7,'Locality and Max Pay'!$D$7,'NO LOCALITY'!M22*(1+$O$4))</f>
        <v>61627.205138399986</v>
      </c>
      <c r="N22" s="33">
        <f>IF('NO LOCALITY'!N22*(1+$O$4)&gt;'Locality and Max Pay'!$D$7,'Locality and Max Pay'!$D$7,'NO LOCALITY'!N22*(1+$O$4))</f>
        <v>61627.205138399986</v>
      </c>
      <c r="O22" s="32">
        <f>IF('NO LOCALITY'!O22*(1+$O$4)&gt;'Locality and Max Pay'!$D$7,'Locality and Max Pay'!$D$7,'NO LOCALITY'!O22*(1+$O$4))</f>
        <v>61627.205138399986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Kfy1pAFnayINnncYuwv8MqfisoeE6mMKdqKiPP8t/06p/IwRZmJotrtu0RMlYzSRmJaTyHKiej+DTjxxsVuPKA==" saltValue="6cw477hVFugxcTE52IfUmA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58" priority="1" stopIfTrue="1" operator="greaterThan">
      <formula>165200</formula>
    </cfRule>
  </conditionalFormatting>
  <hyperlinks>
    <hyperlink ref="D26:F26" location="'LOCALITY INDEX'!A1" display="Return to Locality Index" xr:uid="{00000000-0004-0000-0400-000000000000}"/>
  </hyperlinks>
  <pageMargins left="0.75" right="0.75" top="1" bottom="1" header="0.5" footer="0.5"/>
  <pageSetup orientation="landscape" r:id="rId1"/>
  <headerFooter alignWithMargins="0">
    <oddFooter>&amp;L&amp;"Arial,Bold"AHB-300&amp;C&amp;"Arial,Bold"ATSPP Pay Bands&amp;R&amp;"Arial,Bold"&amp;A</oddFooter>
  </headerFooter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Sheet48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39</v>
      </c>
      <c r="O4" s="40">
        <f>VLOOKUP(N4,'Locality and Max Pay'!A:B,2,FALSE)</f>
        <v>0.2228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99947.135411999989</v>
      </c>
      <c r="H10" s="33">
        <f>IF('NO LOCALITY'!H10*(1+$O$4)&gt;'Locality and Max Pay'!$D$7,'Locality and Max Pay'!$D$7,'NO LOCALITY'!H10*(1+$O$4))</f>
        <v>113441.30445959998</v>
      </c>
      <c r="I10" s="33">
        <f>IF('NO LOCALITY'!I10*(1+$O$4)&gt;'Locality and Max Pay'!$D$7,'Locality and Max Pay'!$D$7,'NO LOCALITY'!I10*(1+$O$4))</f>
        <v>125356.11725519998</v>
      </c>
      <c r="J10" s="33">
        <f>IF('NO LOCALITY'!J10*(1+$O$4)&gt;'Locality and Max Pay'!$D$7,'Locality and Max Pay'!$D$7,'NO LOCALITY'!J10*(1+$O$4))</f>
        <v>138518.24841359997</v>
      </c>
      <c r="K10" s="33">
        <f>IF('NO LOCALITY'!K10*(1+$O$4)&gt;'Locality and Max Pay'!$D$7,'Locality and Max Pay'!$D$7,'NO LOCALITY'!K10*(1+$O$4))</f>
        <v>153065.73615839996</v>
      </c>
      <c r="L10" s="33">
        <f>IF('NO LOCALITY'!L10*(1+$O$4)&gt;'Locality and Max Pay'!$D$7,'Locality and Max Pay'!$D$7,'NO LOCALITY'!L10*(1+$O$4))</f>
        <v>169131.64436279997</v>
      </c>
      <c r="M10" s="33">
        <f>IF('NO LOCALITY'!M10*(1+$O$4)&gt;'Locality and Max Pay'!$D$7,'Locality and Max Pay'!$D$7,'NO LOCALITY'!M10*(1+$O$4))</f>
        <v>194504.56216559996</v>
      </c>
      <c r="N10" s="33">
        <f>IF('NO LOCALITY'!N10*(1+$O$4)&gt;'Locality and Max Pay'!$D$7,'Locality and Max Pay'!$D$7,'NO LOCALITY'!N10*(1+$O$4))</f>
        <v>204711.92918639997</v>
      </c>
      <c r="O10" s="32">
        <f>IF('NO LOCALITY'!O10*(1+$O$4)&gt;'Locality and Max Pay'!$D$7,'Locality and Max Pay'!$D$7,'NO LOCALITY'!O10*(1+$O$4))</f>
        <v>214950.38589719994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74036.987765999991</v>
      </c>
      <c r="H11" s="33">
        <f>IF('NO LOCALITY'!H11*(1+$O$4)&gt;'Locality and Max Pay'!$D$7,'Locality and Max Pay'!$D$7,'NO LOCALITY'!H11*(1+$O$4))</f>
        <v>84031.701307199983</v>
      </c>
      <c r="I11" s="33">
        <f>IF('NO LOCALITY'!I11*(1+$O$4)&gt;'Locality and Max Pay'!$D$7,'Locality and Max Pay'!$D$7,'NO LOCALITY'!I11*(1+$O$4))</f>
        <v>92858.686091999989</v>
      </c>
      <c r="J11" s="33">
        <f>IF('NO LOCALITY'!J11*(1+$O$4)&gt;'Locality and Max Pay'!$D$7,'Locality and Max Pay'!$D$7,'NO LOCALITY'!J11*(1+$O$4))</f>
        <v>102607.16928839998</v>
      </c>
      <c r="K11" s="33">
        <f>IF('NO LOCALITY'!K11*(1+$O$4)&gt;'Locality and Max Pay'!$D$7,'Locality and Max Pay'!$D$7,'NO LOCALITY'!K11*(1+$O$4))</f>
        <v>113381.61225479998</v>
      </c>
      <c r="L11" s="33">
        <f>IF('NO LOCALITY'!L11*(1+$O$4)&gt;'Locality and Max Pay'!$D$7,'Locality and Max Pay'!$D$7,'NO LOCALITY'!L11*(1+$O$4))</f>
        <v>125282.74558679998</v>
      </c>
      <c r="M11" s="33">
        <f>IF('NO LOCALITY'!M11*(1+$O$4)&gt;'Locality and Max Pay'!$D$7,'Locality and Max Pay'!$D$7,'NO LOCALITY'!M11*(1+$O$4))</f>
        <v>144078.32857319998</v>
      </c>
      <c r="N11" s="33">
        <f>IF('NO LOCALITY'!N11*(1+$O$4)&gt;'Locality and Max Pay'!$D$7,'Locality and Max Pay'!$D$7,'NO LOCALITY'!N11*(1+$O$4))</f>
        <v>151635.61041839997</v>
      </c>
      <c r="O11" s="32">
        <f>IF('NO LOCALITY'!O11*(1+$O$4)&gt;'Locality and Max Pay'!$D$7,'Locality and Max Pay'!$D$7,'NO LOCALITY'!O11*(1+$O$4))</f>
        <v>159222.73836599998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74036.987765999991</v>
      </c>
      <c r="H13" s="33">
        <f>IF('NO LOCALITY'!H13*(1+$O$4)&gt;'Locality and Max Pay'!$D$7,'Locality and Max Pay'!$D$7,'NO LOCALITY'!H13*(1+$O$4))</f>
        <v>84031.701307199983</v>
      </c>
      <c r="I13" s="33">
        <f>IF('NO LOCALITY'!I13*(1+$O$4)&gt;'Locality and Max Pay'!$D$7,'Locality and Max Pay'!$D$7,'NO LOCALITY'!I13*(1+$O$4))</f>
        <v>92858.686091999989</v>
      </c>
      <c r="J13" s="33">
        <f>IF('NO LOCALITY'!J13*(1+$O$4)&gt;'Locality and Max Pay'!$D$7,'Locality and Max Pay'!$D$7,'NO LOCALITY'!J13*(1+$O$4))</f>
        <v>102607.16928839998</v>
      </c>
      <c r="K13" s="33">
        <f>IF('NO LOCALITY'!K13*(1+$O$4)&gt;'Locality and Max Pay'!$D$7,'Locality and Max Pay'!$D$7,'NO LOCALITY'!K13*(1+$O$4))</f>
        <v>113381.61225479998</v>
      </c>
      <c r="L13" s="33">
        <f>IF('NO LOCALITY'!L13*(1+$O$4)&gt;'Locality and Max Pay'!$D$7,'Locality and Max Pay'!$D$7,'NO LOCALITY'!L13*(1+$O$4))</f>
        <v>125282.74558679998</v>
      </c>
      <c r="M13" s="33">
        <f>IF('NO LOCALITY'!M13*(1+$O$4)&gt;'Locality and Max Pay'!$D$7,'Locality and Max Pay'!$D$7,'NO LOCALITY'!M13*(1+$O$4))</f>
        <v>144078.32857319998</v>
      </c>
      <c r="N13" s="33">
        <f>IF('NO LOCALITY'!N13*(1+$O$4)&gt;'Locality and Max Pay'!$D$7,'Locality and Max Pay'!$D$7,'NO LOCALITY'!N13*(1+$O$4))</f>
        <v>151635.61041839997</v>
      </c>
      <c r="O13" s="32">
        <f>IF('NO LOCALITY'!O13*(1+$O$4)&gt;'Locality and Max Pay'!$D$7,'Locality and Max Pay'!$D$7,'NO LOCALITY'!O13*(1+$O$4))</f>
        <v>159222.73836599998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69764.020772399992</v>
      </c>
      <c r="H14" s="33">
        <f>IF('NO LOCALITY'!H14*(1+$O$4)&gt;'Locality and Max Pay'!$D$7,'Locality and Max Pay'!$D$7,'NO LOCALITY'!H14*(1+$O$4))</f>
        <v>77256.636062399979</v>
      </c>
      <c r="I14" s="33">
        <f>IF('NO LOCALITY'!I14*(1+$O$4)&gt;'Locality and Max Pay'!$D$7,'Locality and Max Pay'!$D$7,'NO LOCALITY'!I14*(1+$O$4))</f>
        <v>83877.496444799981</v>
      </c>
      <c r="J14" s="33">
        <f>IF('NO LOCALITY'!J14*(1+$O$4)&gt;'Locality and Max Pay'!$D$7,'Locality and Max Pay'!$D$7,'NO LOCALITY'!J14*(1+$O$4))</f>
        <v>91191.035120399989</v>
      </c>
      <c r="K14" s="33">
        <f>IF('NO LOCALITY'!K14*(1+$O$4)&gt;'Locality and Max Pay'!$D$7,'Locality and Max Pay'!$D$7,'NO LOCALITY'!K14*(1+$O$4))</f>
        <v>99270.623757599969</v>
      </c>
      <c r="L14" s="33">
        <f>IF('NO LOCALITY'!L14*(1+$O$4)&gt;'Locality and Max Pay'!$D$7,'Locality and Max Pay'!$D$7,'NO LOCALITY'!L14*(1+$O$4))</f>
        <v>108198.33913799998</v>
      </c>
      <c r="M14" s="33">
        <f>IF('NO LOCALITY'!M14*(1+$O$4)&gt;'Locality and Max Pay'!$D$7,'Locality and Max Pay'!$D$7,'NO LOCALITY'!M14*(1+$O$4))</f>
        <v>122289.43023359997</v>
      </c>
      <c r="N14" s="33">
        <f>IF('NO LOCALITY'!N14*(1+$O$4)&gt;'Locality and Max Pay'!$D$7,'Locality and Max Pay'!$D$7,'NO LOCALITY'!N14*(1+$O$4))</f>
        <v>127962.67686479997</v>
      </c>
      <c r="O14" s="32">
        <f>IF('NO LOCALITY'!O14*(1+$O$4)&gt;'Locality and Max Pay'!$D$7,'Locality and Max Pay'!$D$7,'NO LOCALITY'!O14*(1+$O$4))</f>
        <v>133650.84654719997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83877.496444799981</v>
      </c>
      <c r="J16" s="33">
        <f>IF('NO LOCALITY'!J16*(1+$O$4)&gt;'Locality and Max Pay'!$D$7,'Locality and Max Pay'!$D$7,'NO LOCALITY'!J16*(1+$O$4))</f>
        <v>91191.035120399989</v>
      </c>
      <c r="K16" s="33">
        <f>IF('NO LOCALITY'!K16*(1+$O$4)&gt;'Locality and Max Pay'!$D$7,'Locality and Max Pay'!$D$7,'NO LOCALITY'!K16*(1+$O$4))</f>
        <v>99270.623757599969</v>
      </c>
      <c r="L16" s="33">
        <f>IF('NO LOCALITY'!L16*(1+$O$4)&gt;'Locality and Max Pay'!$D$7,'Locality and Max Pay'!$D$7,'NO LOCALITY'!L16*(1+$O$4))</f>
        <v>108198.33913799998</v>
      </c>
      <c r="M16" s="33">
        <f>IF('NO LOCALITY'!M16*(1+$O$4)&gt;'Locality and Max Pay'!$D$7,'Locality and Max Pay'!$D$7,'NO LOCALITY'!M16*(1+$O$4))</f>
        <v>122289.43023359997</v>
      </c>
      <c r="N16" s="33">
        <f>IF('NO LOCALITY'!N16*(1+$O$4)&gt;'Locality and Max Pay'!$D$7,'Locality and Max Pay'!$D$7,'NO LOCALITY'!N16*(1+$O$4))</f>
        <v>127962.67686479997</v>
      </c>
      <c r="O16" s="32">
        <f>IF('NO LOCALITY'!O16*(1+$O$4)&gt;'Locality and Max Pay'!$D$7,'Locality and Max Pay'!$D$7,'NO LOCALITY'!O16*(1+$O$4))</f>
        <v>133650.84654719997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74893.819622399984</v>
      </c>
      <c r="J17" s="33">
        <f>IF('NO LOCALITY'!J17*(1+$O$4)&gt;'Locality and Max Pay'!$D$7,'Locality and Max Pay'!$D$7,'NO LOCALITY'!J17*(1+$O$4))</f>
        <v>79772.413777199981</v>
      </c>
      <c r="K17" s="33">
        <f>IF('NO LOCALITY'!K17*(1+$O$4)&gt;'Locality and Max Pay'!$D$7,'Locality and Max Pay'!$D$7,'NO LOCALITY'!K17*(1+$O$4))</f>
        <v>85157.148085199995</v>
      </c>
      <c r="L17" s="33">
        <f>IF('NO LOCALITY'!L17*(1+$O$4)&gt;'Locality and Max Pay'!$D$7,'Locality and Max Pay'!$D$7,'NO LOCALITY'!L17*(1+$O$4))</f>
        <v>91107.714751199994</v>
      </c>
      <c r="M17" s="33">
        <f>IF('NO LOCALITY'!M17*(1+$O$4)&gt;'Locality and Max Pay'!$D$7,'Locality and Max Pay'!$D$7,'NO LOCALITY'!M17*(1+$O$4))</f>
        <v>100504.26265679998</v>
      </c>
      <c r="N17" s="33">
        <f>IF('NO LOCALITY'!N17*(1+$O$4)&gt;'Locality and Max Pay'!$D$7,'Locality and Max Pay'!$D$7,'NO LOCALITY'!N17*(1+$O$4))</f>
        <v>104287.25613599998</v>
      </c>
      <c r="O17" s="32">
        <f>IF('NO LOCALITY'!O17*(1+$O$4)&gt;'Locality and Max Pay'!$D$7,'Locality and Max Pay'!$D$7,'NO LOCALITY'!O17*(1+$O$4))</f>
        <v>108082.68549119997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79772.413777199981</v>
      </c>
      <c r="K19" s="35">
        <f>IF('NO LOCALITY'!K19*(1+$O$4)&gt;'Locality and Max Pay'!$D$7,'Locality and Max Pay'!$D$7,'NO LOCALITY'!K19*(1+$O$4))</f>
        <v>85157.148085199995</v>
      </c>
      <c r="L19" s="33">
        <f>IF('NO LOCALITY'!L19*(1+$O$4)&gt;'Locality and Max Pay'!$D$7,'Locality and Max Pay'!$D$7,'NO LOCALITY'!L19*(1+$O$4))</f>
        <v>91107.714751199994</v>
      </c>
      <c r="M19" s="33">
        <f>IF('NO LOCALITY'!M19*(1+$O$4)&gt;'Locality and Max Pay'!$D$7,'Locality and Max Pay'!$D$7,'NO LOCALITY'!M19*(1+$O$4))</f>
        <v>100504.26265679998</v>
      </c>
      <c r="N19" s="33">
        <f>IF('NO LOCALITY'!N19*(1+$O$4)&gt;'Locality and Max Pay'!$D$7,'Locality and Max Pay'!$D$7,'NO LOCALITY'!N19*(1+$O$4))</f>
        <v>104287.25613599998</v>
      </c>
      <c r="O19" s="32">
        <f>IF('NO LOCALITY'!O19*(1+$O$4)&gt;'Locality and Max Pay'!$D$7,'Locality and Max Pay'!$D$7,'NO LOCALITY'!O19*(1+$O$4))</f>
        <v>108082.68549119997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68352.548846399979</v>
      </c>
      <c r="K20" s="35">
        <f>IF('NO LOCALITY'!K20*(1+$O$4)&gt;'Locality and Max Pay'!$D$7,'Locality and Max Pay'!$D$7,'NO LOCALITY'!K20*(1+$O$4))</f>
        <v>71047.403175599989</v>
      </c>
      <c r="L20" s="33">
        <f>IF('NO LOCALITY'!L20*(1+$O$4)&gt;'Locality and Max Pay'!$D$7,'Locality and Max Pay'!$D$7,'NO LOCALITY'!L20*(1+$O$4))</f>
        <v>74024.551889999988</v>
      </c>
      <c r="M20" s="33">
        <f>IF('NO LOCALITY'!M20*(1+$O$4)&gt;'Locality and Max Pay'!$D$7,'Locality and Max Pay'!$D$7,'NO LOCALITY'!M20*(1+$O$4))</f>
        <v>78722.825842799983</v>
      </c>
      <c r="N20" s="33">
        <f>IF('NO LOCALITY'!N20*(1+$O$4)&gt;'Locality and Max Pay'!$D$7,'Locality and Max Pay'!$D$7,'NO LOCALITY'!N20*(1+$O$4))</f>
        <v>80609.348231999975</v>
      </c>
      <c r="O20" s="32">
        <f>IF('NO LOCALITY'!O20*(1+$O$4)&gt;'Locality and Max Pay'!$D$7,'Locality and Max Pay'!$D$7,'NO LOCALITY'!O20*(1+$O$4))</f>
        <v>82507.06290959999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56933.927503199986</v>
      </c>
      <c r="H22" s="33">
        <f>IF('NO LOCALITY'!H22*(1+$O$4)&gt;'Locality and Max Pay'!$D$7,'Locality and Max Pay'!$D$7,'NO LOCALITY'!H22*(1+$O$4))</f>
        <v>56933.927503199986</v>
      </c>
      <c r="I22" s="33">
        <f>IF('NO LOCALITY'!I22*(1+$O$4)&gt;'Locality and Max Pay'!$D$7,'Locality and Max Pay'!$D$7,'NO LOCALITY'!I22*(1+$O$4))</f>
        <v>56933.927503199986</v>
      </c>
      <c r="J22" s="33">
        <f>IF('NO LOCALITY'!J22*(1+$O$4)&gt;'Locality and Max Pay'!$D$7,'Locality and Max Pay'!$D$7,'NO LOCALITY'!J22*(1+$O$4))</f>
        <v>56933.927503199986</v>
      </c>
      <c r="K22" s="33">
        <f>IF('NO LOCALITY'!K22*(1+$O$4)&gt;'Locality and Max Pay'!$D$7,'Locality and Max Pay'!$D$7,'NO LOCALITY'!K22*(1+$O$4))</f>
        <v>56933.927503199986</v>
      </c>
      <c r="L22" s="33">
        <f>IF('NO LOCALITY'!L22*(1+$O$4)&gt;'Locality and Max Pay'!$D$7,'Locality and Max Pay'!$D$7,'NO LOCALITY'!L22*(1+$O$4))</f>
        <v>56933.927503199986</v>
      </c>
      <c r="M22" s="33">
        <f>IF('NO LOCALITY'!M22*(1+$O$4)&gt;'Locality and Max Pay'!$D$7,'Locality and Max Pay'!$D$7,'NO LOCALITY'!M22*(1+$O$4))</f>
        <v>56933.927503199986</v>
      </c>
      <c r="N22" s="33">
        <f>IF('NO LOCALITY'!N22*(1+$O$4)&gt;'Locality and Max Pay'!$D$7,'Locality and Max Pay'!$D$7,'NO LOCALITY'!N22*(1+$O$4))</f>
        <v>56933.927503199986</v>
      </c>
      <c r="O22" s="32">
        <f>IF('NO LOCALITY'!O22*(1+$O$4)&gt;'Locality and Max Pay'!$D$7,'Locality and Max Pay'!$D$7,'NO LOCALITY'!O22*(1+$O$4))</f>
        <v>56933.927503199986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UEWgMZYkLms2A/aV6j4/Q99GxClAueVcEyJnB1Xu66Veb3yR1hS0V2Nu73jK8Yr6mhPL0w15PYf7zlsdS5JGxw==" saltValue="m04BAjeN9C7rCtA8Gp8U/A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13" priority="1" stopIfTrue="1" operator="greaterThan">
      <formula>165200</formula>
    </cfRule>
  </conditionalFormatting>
  <hyperlinks>
    <hyperlink ref="D26:F26" location="'LOCALITY INDEX'!A1" display="Return to Locality Index" xr:uid="{00000000-0004-0000-2F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7C42CC-AE49-45A4-BCDF-912C0084A443}"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151</v>
      </c>
      <c r="O4" s="40">
        <f>VLOOKUP(N4,'Locality and Max Pay'!A:B,2,FALSE)</f>
        <v>0.17879999999999999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93" t="s">
        <v>1</v>
      </c>
      <c r="F10" s="166"/>
      <c r="G10" s="33">
        <f>IF('NO LOCALITY'!G10*(1+$O$4)&gt;'Locality and Max Pay'!$D$7,'Locality and Max Pay'!$D$7,'NO LOCALITY'!G10*(1+$O$4))</f>
        <v>96350.738652</v>
      </c>
      <c r="H10" s="33">
        <f>IF('NO LOCALITY'!H10*(1+$O$4)&gt;'Locality and Max Pay'!$D$7,'Locality and Max Pay'!$D$7,'NO LOCALITY'!H10*(1+$O$4))</f>
        <v>109359.3471516</v>
      </c>
      <c r="I10" s="33">
        <f>IF('NO LOCALITY'!I10*(1+$O$4)&gt;'Locality and Max Pay'!$D$7,'Locality and Max Pay'!$D$7,'NO LOCALITY'!I10*(1+$O$4))</f>
        <v>120845.4293592</v>
      </c>
      <c r="J10" s="33">
        <f>IF('NO LOCALITY'!J10*(1+$O$4)&gt;'Locality and Max Pay'!$D$7,'Locality and Max Pay'!$D$7,'NO LOCALITY'!J10*(1+$O$4))</f>
        <v>133533.9476856</v>
      </c>
      <c r="K10" s="33">
        <f>IF('NO LOCALITY'!K10*(1+$O$4)&gt;'Locality and Max Pay'!$D$7,'Locality and Max Pay'!$D$7,'NO LOCALITY'!K10*(1+$O$4))</f>
        <v>147557.97332639998</v>
      </c>
      <c r="L10" s="33">
        <f>IF('NO LOCALITY'!L10*(1+$O$4)&gt;'Locality and Max Pay'!$D$7,'Locality and Max Pay'!$D$7,'NO LOCALITY'!L10*(1+$O$4))</f>
        <v>163045.78211879998</v>
      </c>
      <c r="M10" s="33">
        <f>IF('NO LOCALITY'!M10*(1+$O$4)&gt;'Locality and Max Pay'!$D$7,'Locality and Max Pay'!$D$7,'NO LOCALITY'!M10*(1+$O$4))</f>
        <v>187505.70647759998</v>
      </c>
      <c r="N10" s="33">
        <f>IF('NO LOCALITY'!N10*(1+$O$4)&gt;'Locality and Max Pay'!$D$7,'Locality and Max Pay'!$D$7,'NO LOCALITY'!N10*(1+$O$4))</f>
        <v>197345.7819144</v>
      </c>
      <c r="O10" s="32">
        <f>IF('NO LOCALITY'!O10*(1+$O$4)&gt;'Locality and Max Pay'!$D$7,'Locality and Max Pay'!$D$7,'NO LOCALITY'!O10*(1+$O$4))</f>
        <v>207215.82834119999</v>
      </c>
    </row>
    <row r="11" spans="2:16" ht="25.5" customHeight="1" x14ac:dyDescent="0.25">
      <c r="B11" s="154"/>
      <c r="C11" s="155"/>
      <c r="D11" s="156"/>
      <c r="E11" s="93" t="s">
        <v>2</v>
      </c>
      <c r="F11" s="166"/>
      <c r="G11" s="33">
        <f>IF('NO LOCALITY'!G11*(1+$O$4)&gt;'Locality and Max Pay'!$D$7,'Locality and Max Pay'!$D$7,'NO LOCALITY'!G11*(1+$O$4))</f>
        <v>71372.915586000003</v>
      </c>
      <c r="H11" s="33">
        <f>IF('NO LOCALITY'!H11*(1+$O$4)&gt;'Locality and Max Pay'!$D$7,'Locality and Max Pay'!$D$7,'NO LOCALITY'!H11*(1+$O$4))</f>
        <v>81007.989451199988</v>
      </c>
      <c r="I11" s="33">
        <f>IF('NO LOCALITY'!I11*(1+$O$4)&gt;'Locality and Max Pay'!$D$7,'Locality and Max Pay'!$D$7,'NO LOCALITY'!I11*(1+$O$4))</f>
        <v>89517.352932000009</v>
      </c>
      <c r="J11" s="33">
        <f>IF('NO LOCALITY'!J11*(1+$O$4)&gt;'Locality and Max Pay'!$D$7,'Locality and Max Pay'!$D$7,'NO LOCALITY'!J11*(1+$O$4))</f>
        <v>98915.056556399999</v>
      </c>
      <c r="K11" s="33">
        <f>IF('NO LOCALITY'!K11*(1+$O$4)&gt;'Locality and Max Pay'!$D$7,'Locality and Max Pay'!$D$7,'NO LOCALITY'!K11*(1+$O$4))</f>
        <v>109301.8028508</v>
      </c>
      <c r="L11" s="33">
        <f>IF('NO LOCALITY'!L11*(1+$O$4)&gt;'Locality and Max Pay'!$D$7,'Locality and Max Pay'!$D$7,'NO LOCALITY'!L11*(1+$O$4))</f>
        <v>120774.69782279999</v>
      </c>
      <c r="M11" s="33">
        <f>IF('NO LOCALITY'!M11*(1+$O$4)&gt;'Locality and Max Pay'!$D$7,'Locality and Max Pay'!$D$7,'NO LOCALITY'!M11*(1+$O$4))</f>
        <v>138893.95953719999</v>
      </c>
      <c r="N11" s="33">
        <f>IF('NO LOCALITY'!N11*(1+$O$4)&gt;'Locality and Max Pay'!$D$7,'Locality and Max Pay'!$D$7,'NO LOCALITY'!N11*(1+$O$4))</f>
        <v>146179.30778639999</v>
      </c>
      <c r="O11" s="32">
        <f>IF('NO LOCALITY'!O11*(1+$O$4)&gt;'Locality and Max Pay'!$D$7,'Locality and Max Pay'!$D$7,'NO LOCALITY'!O11*(1+$O$4))</f>
        <v>153493.428186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93" t="s">
        <v>1</v>
      </c>
      <c r="F13" s="158">
        <v>0.75</v>
      </c>
      <c r="G13" s="33">
        <f>IF('NO LOCALITY'!G13*(1+$O$4)&gt;'Locality and Max Pay'!$D$7,'Locality and Max Pay'!$D$7,'NO LOCALITY'!G13*(1+$O$4))</f>
        <v>71372.915586000003</v>
      </c>
      <c r="H13" s="33">
        <f>IF('NO LOCALITY'!H13*(1+$O$4)&gt;'Locality and Max Pay'!$D$7,'Locality and Max Pay'!$D$7,'NO LOCALITY'!H13*(1+$O$4))</f>
        <v>81007.989451199988</v>
      </c>
      <c r="I13" s="33">
        <f>IF('NO LOCALITY'!I13*(1+$O$4)&gt;'Locality and Max Pay'!$D$7,'Locality and Max Pay'!$D$7,'NO LOCALITY'!I13*(1+$O$4))</f>
        <v>89517.352932000009</v>
      </c>
      <c r="J13" s="33">
        <f>IF('NO LOCALITY'!J13*(1+$O$4)&gt;'Locality and Max Pay'!$D$7,'Locality and Max Pay'!$D$7,'NO LOCALITY'!J13*(1+$O$4))</f>
        <v>98915.056556399999</v>
      </c>
      <c r="K13" s="33">
        <f>IF('NO LOCALITY'!K13*(1+$O$4)&gt;'Locality and Max Pay'!$D$7,'Locality and Max Pay'!$D$7,'NO LOCALITY'!K13*(1+$O$4))</f>
        <v>109301.8028508</v>
      </c>
      <c r="L13" s="33">
        <f>IF('NO LOCALITY'!L13*(1+$O$4)&gt;'Locality and Max Pay'!$D$7,'Locality and Max Pay'!$D$7,'NO LOCALITY'!L13*(1+$O$4))</f>
        <v>120774.69782279999</v>
      </c>
      <c r="M13" s="33">
        <f>IF('NO LOCALITY'!M13*(1+$O$4)&gt;'Locality and Max Pay'!$D$7,'Locality and Max Pay'!$D$7,'NO LOCALITY'!M13*(1+$O$4))</f>
        <v>138893.95953719999</v>
      </c>
      <c r="N13" s="33">
        <f>IF('NO LOCALITY'!N13*(1+$O$4)&gt;'Locality and Max Pay'!$D$7,'Locality and Max Pay'!$D$7,'NO LOCALITY'!N13*(1+$O$4))</f>
        <v>146179.30778639999</v>
      </c>
      <c r="O13" s="32">
        <f>IF('NO LOCALITY'!O13*(1+$O$4)&gt;'Locality and Max Pay'!$D$7,'Locality and Max Pay'!$D$7,'NO LOCALITY'!O13*(1+$O$4))</f>
        <v>153493.428186</v>
      </c>
    </row>
    <row r="14" spans="2:16" ht="25.5" customHeight="1" x14ac:dyDescent="0.25">
      <c r="B14" s="165"/>
      <c r="C14" s="156"/>
      <c r="D14" s="156"/>
      <c r="E14" s="93" t="s">
        <v>2</v>
      </c>
      <c r="F14" s="156"/>
      <c r="G14" s="33">
        <f>IF('NO LOCALITY'!G14*(1+$O$4)&gt;'Locality and Max Pay'!$D$7,'Locality and Max Pay'!$D$7,'NO LOCALITY'!G14*(1+$O$4))</f>
        <v>67253.702720400004</v>
      </c>
      <c r="H14" s="33">
        <f>IF('NO LOCALITY'!H14*(1+$O$4)&gt;'Locality and Max Pay'!$D$7,'Locality and Max Pay'!$D$7,'NO LOCALITY'!H14*(1+$O$4))</f>
        <v>74476.711310400002</v>
      </c>
      <c r="I14" s="33">
        <f>IF('NO LOCALITY'!I14*(1+$O$4)&gt;'Locality and Max Pay'!$D$7,'Locality and Max Pay'!$D$7,'NO LOCALITY'!I14*(1+$O$4))</f>
        <v>80859.333340800003</v>
      </c>
      <c r="J14" s="33">
        <f>IF('NO LOCALITY'!J14*(1+$O$4)&gt;'Locality and Max Pay'!$D$7,'Locality and Max Pay'!$D$7,'NO LOCALITY'!J14*(1+$O$4))</f>
        <v>87909.709028400001</v>
      </c>
      <c r="K14" s="33">
        <f>IF('NO LOCALITY'!K14*(1+$O$4)&gt;'Locality and Max Pay'!$D$7,'Locality and Max Pay'!$D$7,'NO LOCALITY'!K14*(1+$O$4))</f>
        <v>95698.569909599988</v>
      </c>
      <c r="L14" s="33">
        <f>IF('NO LOCALITY'!L14*(1+$O$4)&gt;'Locality and Max Pay'!$D$7,'Locality and Max Pay'!$D$7,'NO LOCALITY'!L14*(1+$O$4))</f>
        <v>104305.03939799999</v>
      </c>
      <c r="M14" s="33">
        <f>IF('NO LOCALITY'!M14*(1+$O$4)&gt;'Locality and Max Pay'!$D$7,'Locality and Max Pay'!$D$7,'NO LOCALITY'!M14*(1+$O$4))</f>
        <v>117889.09090559999</v>
      </c>
      <c r="N14" s="33">
        <f>IF('NO LOCALITY'!N14*(1+$O$4)&gt;'Locality and Max Pay'!$D$7,'Locality and Max Pay'!$D$7,'NO LOCALITY'!N14*(1+$O$4))</f>
        <v>123358.19716079999</v>
      </c>
      <c r="O14" s="32">
        <f>IF('NO LOCALITY'!O14*(1+$O$4)&gt;'Locality and Max Pay'!$D$7,'Locality and Max Pay'!$D$7,'NO LOCALITY'!O14*(1+$O$4))</f>
        <v>128841.6894912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93" t="s">
        <v>1</v>
      </c>
      <c r="F16" s="158">
        <v>0.5</v>
      </c>
      <c r="G16" s="93" t="s">
        <v>22</v>
      </c>
      <c r="H16" s="93" t="s">
        <v>22</v>
      </c>
      <c r="I16" s="33">
        <f>IF('NO LOCALITY'!I16*(1+$O$4)&gt;'Locality and Max Pay'!$D$7,'Locality and Max Pay'!$D$7,'NO LOCALITY'!I16*(1+$O$4))</f>
        <v>80859.333340800003</v>
      </c>
      <c r="J16" s="33">
        <f>IF('NO LOCALITY'!J16*(1+$O$4)&gt;'Locality and Max Pay'!$D$7,'Locality and Max Pay'!$D$7,'NO LOCALITY'!J16*(1+$O$4))</f>
        <v>87909.709028400001</v>
      </c>
      <c r="K16" s="33">
        <f>IF('NO LOCALITY'!K16*(1+$O$4)&gt;'Locality and Max Pay'!$D$7,'Locality and Max Pay'!$D$7,'NO LOCALITY'!K16*(1+$O$4))</f>
        <v>95698.569909599988</v>
      </c>
      <c r="L16" s="33">
        <f>IF('NO LOCALITY'!L16*(1+$O$4)&gt;'Locality and Max Pay'!$D$7,'Locality and Max Pay'!$D$7,'NO LOCALITY'!L16*(1+$O$4))</f>
        <v>104305.03939799999</v>
      </c>
      <c r="M16" s="33">
        <f>IF('NO LOCALITY'!M16*(1+$O$4)&gt;'Locality and Max Pay'!$D$7,'Locality and Max Pay'!$D$7,'NO LOCALITY'!M16*(1+$O$4))</f>
        <v>117889.09090559999</v>
      </c>
      <c r="N16" s="33">
        <f>IF('NO LOCALITY'!N16*(1+$O$4)&gt;'Locality and Max Pay'!$D$7,'Locality and Max Pay'!$D$7,'NO LOCALITY'!N16*(1+$O$4))</f>
        <v>123358.19716079999</v>
      </c>
      <c r="O16" s="32">
        <f>IF('NO LOCALITY'!O16*(1+$O$4)&gt;'Locality and Max Pay'!$D$7,'Locality and Max Pay'!$D$7,'NO LOCALITY'!O16*(1+$O$4))</f>
        <v>128841.6894912</v>
      </c>
    </row>
    <row r="17" spans="2:16" ht="25.5" customHeight="1" x14ac:dyDescent="0.25">
      <c r="B17" s="165"/>
      <c r="C17" s="156"/>
      <c r="D17" s="156"/>
      <c r="E17" s="93" t="s">
        <v>2</v>
      </c>
      <c r="F17" s="156"/>
      <c r="G17" s="93" t="s">
        <v>22</v>
      </c>
      <c r="H17" s="93" t="s">
        <v>22</v>
      </c>
      <c r="I17" s="33">
        <f>IF('NO LOCALITY'!I17*(1+$O$4)&gt;'Locality and Max Pay'!$D$7,'Locality and Max Pay'!$D$7,'NO LOCALITY'!I17*(1+$O$4))</f>
        <v>72198.916070399995</v>
      </c>
      <c r="J17" s="33">
        <f>IF('NO LOCALITY'!J17*(1+$O$4)&gt;'Locality and Max Pay'!$D$7,'Locality and Max Pay'!$D$7,'NO LOCALITY'!J17*(1+$O$4))</f>
        <v>76901.963821199999</v>
      </c>
      <c r="K17" s="33">
        <f>IF('NO LOCALITY'!K17*(1+$O$4)&gt;'Locality and Max Pay'!$D$7,'Locality and Max Pay'!$D$7,'NO LOCALITY'!K17*(1+$O$4))</f>
        <v>82092.939289200003</v>
      </c>
      <c r="L17" s="33">
        <f>IF('NO LOCALITY'!L17*(1+$O$4)&gt;'Locality and Max Pay'!$D$7,'Locality and Max Pay'!$D$7,'NO LOCALITY'!L17*(1+$O$4))</f>
        <v>87829.386775200008</v>
      </c>
      <c r="M17" s="33">
        <f>IF('NO LOCALITY'!M17*(1+$O$4)&gt;'Locality and Max Pay'!$D$7,'Locality and Max Pay'!$D$7,'NO LOCALITY'!M17*(1+$O$4))</f>
        <v>96887.818792799997</v>
      </c>
      <c r="N17" s="33">
        <f>IF('NO LOCALITY'!N17*(1+$O$4)&gt;'Locality and Max Pay'!$D$7,'Locality and Max Pay'!$D$7,'NO LOCALITY'!N17*(1+$O$4))</f>
        <v>100534.68885599999</v>
      </c>
      <c r="O17" s="32">
        <f>IF('NO LOCALITY'!O17*(1+$O$4)&gt;'Locality and Max Pay'!$D$7,'Locality and Max Pay'!$D$7,'NO LOCALITY'!O17*(1+$O$4))</f>
        <v>104193.54731519999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93" t="s">
        <v>1</v>
      </c>
      <c r="F19" s="158">
        <v>0.25</v>
      </c>
      <c r="G19" s="93" t="s">
        <v>22</v>
      </c>
      <c r="H19" s="93" t="s">
        <v>22</v>
      </c>
      <c r="I19" s="93" t="s">
        <v>22</v>
      </c>
      <c r="J19" s="35">
        <f>IF('NO LOCALITY'!J19*(1+$O$4)&gt;'Locality and Max Pay'!$D$7,'Locality and Max Pay'!$D$7,'NO LOCALITY'!J19*(1+$O$4))</f>
        <v>76901.963821199999</v>
      </c>
      <c r="K19" s="35">
        <f>IF('NO LOCALITY'!K19*(1+$O$4)&gt;'Locality and Max Pay'!$D$7,'Locality and Max Pay'!$D$7,'NO LOCALITY'!K19*(1+$O$4))</f>
        <v>82092.939289200003</v>
      </c>
      <c r="L19" s="33">
        <f>IF('NO LOCALITY'!L19*(1+$O$4)&gt;'Locality and Max Pay'!$D$7,'Locality and Max Pay'!$D$7,'NO LOCALITY'!L19*(1+$O$4))</f>
        <v>87829.386775200008</v>
      </c>
      <c r="M19" s="33">
        <f>IF('NO LOCALITY'!M19*(1+$O$4)&gt;'Locality and Max Pay'!$D$7,'Locality and Max Pay'!$D$7,'NO LOCALITY'!M19*(1+$O$4))</f>
        <v>96887.818792799997</v>
      </c>
      <c r="N19" s="33">
        <f>IF('NO LOCALITY'!N19*(1+$O$4)&gt;'Locality and Max Pay'!$D$7,'Locality and Max Pay'!$D$7,'NO LOCALITY'!N19*(1+$O$4))</f>
        <v>100534.68885599999</v>
      </c>
      <c r="O19" s="32">
        <f>IF('NO LOCALITY'!O19*(1+$O$4)&gt;'Locality and Max Pay'!$D$7,'Locality and Max Pay'!$D$7,'NO LOCALITY'!O19*(1+$O$4))</f>
        <v>104193.54731519999</v>
      </c>
    </row>
    <row r="20" spans="2:16" ht="25.5" customHeight="1" x14ac:dyDescent="0.25">
      <c r="B20" s="165"/>
      <c r="C20" s="156"/>
      <c r="D20" s="156"/>
      <c r="E20" s="93" t="s">
        <v>2</v>
      </c>
      <c r="F20" s="156"/>
      <c r="G20" s="93" t="s">
        <v>22</v>
      </c>
      <c r="H20" s="93" t="s">
        <v>22</v>
      </c>
      <c r="I20" s="93" t="s">
        <v>22</v>
      </c>
      <c r="J20" s="35">
        <f>IF('NO LOCALITY'!J20*(1+$O$4)&gt;'Locality and Max Pay'!$D$7,'Locality and Max Pay'!$D$7,'NO LOCALITY'!J20*(1+$O$4))</f>
        <v>65893.019774399989</v>
      </c>
      <c r="K20" s="35">
        <f>IF('NO LOCALITY'!K20*(1+$O$4)&gt;'Locality and Max Pay'!$D$7,'Locality and Max Pay'!$D$7,'NO LOCALITY'!K20*(1+$O$4))</f>
        <v>68490.905187600001</v>
      </c>
      <c r="L20" s="33">
        <f>IF('NO LOCALITY'!L20*(1+$O$4)&gt;'Locality and Max Pay'!$D$7,'Locality and Max Pay'!$D$7,'NO LOCALITY'!L20*(1+$O$4))</f>
        <v>71360.927190000002</v>
      </c>
      <c r="M20" s="33">
        <f>IF('NO LOCALITY'!M20*(1+$O$4)&gt;'Locality and Max Pay'!$D$7,'Locality and Max Pay'!$D$7,'NO LOCALITY'!M20*(1+$O$4))</f>
        <v>75890.143198799997</v>
      </c>
      <c r="N20" s="33">
        <f>IF('NO LOCALITY'!N20*(1+$O$4)&gt;'Locality and Max Pay'!$D$7,'Locality and Max Pay'!$D$7,'NO LOCALITY'!N20*(1+$O$4))</f>
        <v>77708.782871999996</v>
      </c>
      <c r="O20" s="32">
        <f>IF('NO LOCALITY'!O20*(1+$O$4)&gt;'Locality and Max Pay'!$D$7,'Locality and Max Pay'!$D$7,'NO LOCALITY'!O20*(1+$O$4))</f>
        <v>79538.212101600002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93" t="s">
        <v>21</v>
      </c>
      <c r="E22" s="94"/>
      <c r="F22" s="94"/>
      <c r="G22" s="33">
        <f>IF('NO LOCALITY'!G22*(1+$O$4)&gt;'Locality and Max Pay'!$D$7,'Locality and Max Pay'!$D$7,'NO LOCALITY'!G22*(1+$O$4))</f>
        <v>54885.274567199995</v>
      </c>
      <c r="H22" s="33">
        <f>IF('NO LOCALITY'!H22*(1+$O$4)&gt;'Locality and Max Pay'!$D$7,'Locality and Max Pay'!$D$7,'NO LOCALITY'!H22*(1+$O$4))</f>
        <v>54885.274567199995</v>
      </c>
      <c r="I22" s="33">
        <f>IF('NO LOCALITY'!I22*(1+$O$4)&gt;'Locality and Max Pay'!$D$7,'Locality and Max Pay'!$D$7,'NO LOCALITY'!I22*(1+$O$4))</f>
        <v>54885.274567199995</v>
      </c>
      <c r="J22" s="33">
        <f>IF('NO LOCALITY'!J22*(1+$O$4)&gt;'Locality and Max Pay'!$D$7,'Locality and Max Pay'!$D$7,'NO LOCALITY'!J22*(1+$O$4))</f>
        <v>54885.274567199995</v>
      </c>
      <c r="K22" s="33">
        <f>IF('NO LOCALITY'!K22*(1+$O$4)&gt;'Locality and Max Pay'!$D$7,'Locality and Max Pay'!$D$7,'NO LOCALITY'!K22*(1+$O$4))</f>
        <v>54885.274567199995</v>
      </c>
      <c r="L22" s="33">
        <f>IF('NO LOCALITY'!L22*(1+$O$4)&gt;'Locality and Max Pay'!$D$7,'Locality and Max Pay'!$D$7,'NO LOCALITY'!L22*(1+$O$4))</f>
        <v>54885.274567199995</v>
      </c>
      <c r="M22" s="33">
        <f>IF('NO LOCALITY'!M22*(1+$O$4)&gt;'Locality and Max Pay'!$D$7,'Locality and Max Pay'!$D$7,'NO LOCALITY'!M22*(1+$O$4))</f>
        <v>54885.274567199995</v>
      </c>
      <c r="N22" s="33">
        <f>IF('NO LOCALITY'!N22*(1+$O$4)&gt;'Locality and Max Pay'!$D$7,'Locality and Max Pay'!$D$7,'NO LOCALITY'!N22*(1+$O$4))</f>
        <v>54885.274567199995</v>
      </c>
      <c r="O22" s="32">
        <f>IF('NO LOCALITY'!O22*(1+$O$4)&gt;'Locality and Max Pay'!$D$7,'Locality and Max Pay'!$D$7,'NO LOCALITY'!O22*(1+$O$4))</f>
        <v>54885.274567199995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LGLPRjrrh6zaWbjj9CjP47WFfe5L0wcrb0rLfUXv+t9CPG8dZ36oF5qXIyKRb0GMpORNhR0aCN5Ck+8p25+Jfw==" saltValue="25wR6EIMruSeHX4mAOqCKg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IV2 A3:XFD3 B23">
    <cfRule type="cellIs" dxfId="12" priority="1" stopIfTrue="1" operator="greaterThan">
      <formula>165200</formula>
    </cfRule>
  </conditionalFormatting>
  <hyperlinks>
    <hyperlink ref="D26:F26" location="'LOCALITY INDEX'!A1" display="Return to Locality Index" xr:uid="{45412FEB-D4F0-418A-8870-7C3AF9A14497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Sheet49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40</v>
      </c>
      <c r="O4" s="40">
        <f>VLOOKUP(N4,'Locality and Max Pay'!A:B,2,FALSE)</f>
        <v>0.29759999999999998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106061.00990400001</v>
      </c>
      <c r="H10" s="33">
        <f>IF('NO LOCALITY'!H10*(1+$O$4)&gt;'Locality and Max Pay'!$D$7,'Locality and Max Pay'!$D$7,'NO LOCALITY'!H10*(1+$O$4))</f>
        <v>120380.63188320001</v>
      </c>
      <c r="I10" s="33">
        <f>IF('NO LOCALITY'!I10*(1+$O$4)&gt;'Locality and Max Pay'!$D$7,'Locality and Max Pay'!$D$7,'NO LOCALITY'!I10*(1+$O$4))</f>
        <v>133024.28667840001</v>
      </c>
      <c r="J10" s="33">
        <f>IF('NO LOCALITY'!J10*(1+$O$4)&gt;'Locality and Max Pay'!$D$7,'Locality and Max Pay'!$D$7,'NO LOCALITY'!J10*(1+$O$4))</f>
        <v>146991.55965119999</v>
      </c>
      <c r="K10" s="33">
        <f>IF('NO LOCALITY'!K10*(1+$O$4)&gt;'Locality and Max Pay'!$D$7,'Locality and Max Pay'!$D$7,'NO LOCALITY'!K10*(1+$O$4))</f>
        <v>162428.93297279999</v>
      </c>
      <c r="L10" s="33">
        <f>IF('NO LOCALITY'!L10*(1+$O$4)&gt;'Locality and Max Pay'!$D$7,'Locality and Max Pay'!$D$7,'NO LOCALITY'!L10*(1+$O$4))</f>
        <v>179477.61017759997</v>
      </c>
      <c r="M10" s="33">
        <f>IF('NO LOCALITY'!M10*(1+$O$4)&gt;'Locality and Max Pay'!$D$7,'Locality and Max Pay'!$D$7,'NO LOCALITY'!M10*(1+$O$4))</f>
        <v>206402.61683519997</v>
      </c>
      <c r="N10" s="33">
        <f>IF('NO LOCALITY'!N10*(1+$O$4)&gt;'Locality and Max Pay'!$D$7,'Locality and Max Pay'!$D$7,'NO LOCALITY'!N10*(1+$O$4))</f>
        <v>217234.3795488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78565.910472000003</v>
      </c>
      <c r="H11" s="33">
        <f>IF('NO LOCALITY'!H11*(1+$O$4)&gt;'Locality and Max Pay'!$D$7,'Locality and Max Pay'!$D$7,'NO LOCALITY'!H11*(1+$O$4))</f>
        <v>89172.011462399983</v>
      </c>
      <c r="I11" s="33">
        <f>IF('NO LOCALITY'!I11*(1+$O$4)&gt;'Locality and Max Pay'!$D$7,'Locality and Max Pay'!$D$7,'NO LOCALITY'!I11*(1+$O$4))</f>
        <v>98538.952464000002</v>
      </c>
      <c r="J11" s="33">
        <f>IF('NO LOCALITY'!J11*(1+$O$4)&gt;'Locality and Max Pay'!$D$7,'Locality and Max Pay'!$D$7,'NO LOCALITY'!J11*(1+$O$4))</f>
        <v>108883.7609328</v>
      </c>
      <c r="K11" s="33">
        <f>IF('NO LOCALITY'!K11*(1+$O$4)&gt;'Locality and Max Pay'!$D$7,'Locality and Max Pay'!$D$7,'NO LOCALITY'!K11*(1+$O$4))</f>
        <v>120317.28824159999</v>
      </c>
      <c r="L11" s="33">
        <f>IF('NO LOCALITY'!L11*(1+$O$4)&gt;'Locality and Max Pay'!$D$7,'Locality and Max Pay'!$D$7,'NO LOCALITY'!L11*(1+$O$4))</f>
        <v>132946.42678559999</v>
      </c>
      <c r="M11" s="33">
        <f>IF('NO LOCALITY'!M11*(1+$O$4)&gt;'Locality and Max Pay'!$D$7,'Locality and Max Pay'!$D$7,'NO LOCALITY'!M11*(1+$O$4))</f>
        <v>152891.75593439999</v>
      </c>
      <c r="N11" s="33">
        <f>IF('NO LOCALITY'!N11*(1+$O$4)&gt;'Locality and Max Pay'!$D$7,'Locality and Max Pay'!$D$7,'NO LOCALITY'!N11*(1+$O$4))</f>
        <v>160911.32489279998</v>
      </c>
      <c r="O11" s="32">
        <f>IF('NO LOCALITY'!O11*(1+$O$4)&gt;'Locality and Max Pay'!$D$7,'Locality and Max Pay'!$D$7,'NO LOCALITY'!O11*(1+$O$4))</f>
        <v>168962.565672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78565.910472000003</v>
      </c>
      <c r="H13" s="33">
        <f>IF('NO LOCALITY'!H13*(1+$O$4)&gt;'Locality and Max Pay'!$D$7,'Locality and Max Pay'!$D$7,'NO LOCALITY'!H13*(1+$O$4))</f>
        <v>89172.011462399983</v>
      </c>
      <c r="I13" s="33">
        <f>IF('NO LOCALITY'!I13*(1+$O$4)&gt;'Locality and Max Pay'!$D$7,'Locality and Max Pay'!$D$7,'NO LOCALITY'!I13*(1+$O$4))</f>
        <v>98538.952464000002</v>
      </c>
      <c r="J13" s="33">
        <f>IF('NO LOCALITY'!J13*(1+$O$4)&gt;'Locality and Max Pay'!$D$7,'Locality and Max Pay'!$D$7,'NO LOCALITY'!J13*(1+$O$4))</f>
        <v>108883.7609328</v>
      </c>
      <c r="K13" s="33">
        <f>IF('NO LOCALITY'!K13*(1+$O$4)&gt;'Locality and Max Pay'!$D$7,'Locality and Max Pay'!$D$7,'NO LOCALITY'!K13*(1+$O$4))</f>
        <v>120317.28824159999</v>
      </c>
      <c r="L13" s="33">
        <f>IF('NO LOCALITY'!L13*(1+$O$4)&gt;'Locality and Max Pay'!$D$7,'Locality and Max Pay'!$D$7,'NO LOCALITY'!L13*(1+$O$4))</f>
        <v>132946.42678559999</v>
      </c>
      <c r="M13" s="33">
        <f>IF('NO LOCALITY'!M13*(1+$O$4)&gt;'Locality and Max Pay'!$D$7,'Locality and Max Pay'!$D$7,'NO LOCALITY'!M13*(1+$O$4))</f>
        <v>152891.75593439999</v>
      </c>
      <c r="N13" s="33">
        <f>IF('NO LOCALITY'!N13*(1+$O$4)&gt;'Locality and Max Pay'!$D$7,'Locality and Max Pay'!$D$7,'NO LOCALITY'!N13*(1+$O$4))</f>
        <v>160911.32489279998</v>
      </c>
      <c r="O13" s="32">
        <f>IF('NO LOCALITY'!O13*(1+$O$4)&gt;'Locality and Max Pay'!$D$7,'Locality and Max Pay'!$D$7,'NO LOCALITY'!O13*(1+$O$4))</f>
        <v>168962.565672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74031.561460800003</v>
      </c>
      <c r="H14" s="33">
        <f>IF('NO LOCALITY'!H14*(1+$O$4)&gt;'Locality and Max Pay'!$D$7,'Locality and Max Pay'!$D$7,'NO LOCALITY'!H14*(1+$O$4))</f>
        <v>81982.508140799997</v>
      </c>
      <c r="I14" s="33">
        <f>IF('NO LOCALITY'!I14*(1+$O$4)&gt;'Locality and Max Pay'!$D$7,'Locality and Max Pay'!$D$7,'NO LOCALITY'!I14*(1+$O$4))</f>
        <v>89008.373721600001</v>
      </c>
      <c r="J14" s="33">
        <f>IF('NO LOCALITY'!J14*(1+$O$4)&gt;'Locality and Max Pay'!$D$7,'Locality and Max Pay'!$D$7,'NO LOCALITY'!J14*(1+$O$4))</f>
        <v>96769.289476799997</v>
      </c>
      <c r="K14" s="33">
        <f>IF('NO LOCALITY'!K14*(1+$O$4)&gt;'Locality and Max Pay'!$D$7,'Locality and Max Pay'!$D$7,'NO LOCALITY'!K14*(1+$O$4))</f>
        <v>105343.11529919998</v>
      </c>
      <c r="L14" s="33">
        <f>IF('NO LOCALITY'!L14*(1+$O$4)&gt;'Locality and Max Pay'!$D$7,'Locality and Max Pay'!$D$7,'NO LOCALITY'!L14*(1+$O$4))</f>
        <v>114816.94869599999</v>
      </c>
      <c r="M14" s="33">
        <f>IF('NO LOCALITY'!M14*(1+$O$4)&gt;'Locality and Max Pay'!$D$7,'Locality and Max Pay'!$D$7,'NO LOCALITY'!M14*(1+$O$4))</f>
        <v>129770.00709119999</v>
      </c>
      <c r="N14" s="33">
        <f>IF('NO LOCALITY'!N14*(1+$O$4)&gt;'Locality and Max Pay'!$D$7,'Locality and Max Pay'!$D$7,'NO LOCALITY'!N14*(1+$O$4))</f>
        <v>135790.2923616</v>
      </c>
      <c r="O14" s="32">
        <f>IF('NO LOCALITY'!O14*(1+$O$4)&gt;'Locality and Max Pay'!$D$7,'Locality and Max Pay'!$D$7,'NO LOCALITY'!O14*(1+$O$4))</f>
        <v>141826.4135424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89008.373721600001</v>
      </c>
      <c r="J16" s="33">
        <f>IF('NO LOCALITY'!J16*(1+$O$4)&gt;'Locality and Max Pay'!$D$7,'Locality and Max Pay'!$D$7,'NO LOCALITY'!J16*(1+$O$4))</f>
        <v>96769.289476799997</v>
      </c>
      <c r="K16" s="33">
        <f>IF('NO LOCALITY'!K16*(1+$O$4)&gt;'Locality and Max Pay'!$D$7,'Locality and Max Pay'!$D$7,'NO LOCALITY'!K16*(1+$O$4))</f>
        <v>105343.11529919998</v>
      </c>
      <c r="L16" s="33">
        <f>IF('NO LOCALITY'!L16*(1+$O$4)&gt;'Locality and Max Pay'!$D$7,'Locality and Max Pay'!$D$7,'NO LOCALITY'!L16*(1+$O$4))</f>
        <v>114816.94869599999</v>
      </c>
      <c r="M16" s="33">
        <f>IF('NO LOCALITY'!M16*(1+$O$4)&gt;'Locality and Max Pay'!$D$7,'Locality and Max Pay'!$D$7,'NO LOCALITY'!M16*(1+$O$4))</f>
        <v>129770.00709119999</v>
      </c>
      <c r="N16" s="33">
        <f>IF('NO LOCALITY'!N16*(1+$O$4)&gt;'Locality and Max Pay'!$D$7,'Locality and Max Pay'!$D$7,'NO LOCALITY'!N16*(1+$O$4))</f>
        <v>135790.2923616</v>
      </c>
      <c r="O16" s="32">
        <f>IF('NO LOCALITY'!O16*(1+$O$4)&gt;'Locality and Max Pay'!$D$7,'Locality and Max Pay'!$D$7,'NO LOCALITY'!O16*(1+$O$4))</f>
        <v>141826.4135424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79475.155660799996</v>
      </c>
      <c r="J17" s="33">
        <f>IF('NO LOCALITY'!J17*(1+$O$4)&gt;'Locality and Max Pay'!$D$7,'Locality and Max Pay'!$D$7,'NO LOCALITY'!J17*(1+$O$4))</f>
        <v>84652.178702400008</v>
      </c>
      <c r="K17" s="33">
        <f>IF('NO LOCALITY'!K17*(1+$O$4)&gt;'Locality and Max Pay'!$D$7,'Locality and Max Pay'!$D$7,'NO LOCALITY'!K17*(1+$O$4))</f>
        <v>90366.303038400001</v>
      </c>
      <c r="L17" s="33">
        <f>IF('NO LOCALITY'!L17*(1+$O$4)&gt;'Locality and Max Pay'!$D$7,'Locality and Max Pay'!$D$7,'NO LOCALITY'!L17*(1+$O$4))</f>
        <v>96680.872310400009</v>
      </c>
      <c r="M17" s="33">
        <f>IF('NO LOCALITY'!M17*(1+$O$4)&gt;'Locality and Max Pay'!$D$7,'Locality and Max Pay'!$D$7,'NO LOCALITY'!M17*(1+$O$4))</f>
        <v>106652.21722559999</v>
      </c>
      <c r="N17" s="33">
        <f>IF('NO LOCALITY'!N17*(1+$O$4)&gt;'Locality and Max Pay'!$D$7,'Locality and Max Pay'!$D$7,'NO LOCALITY'!N17*(1+$O$4))</f>
        <v>110666.62051200001</v>
      </c>
      <c r="O17" s="32">
        <f>IF('NO LOCALITY'!O17*(1+$O$4)&gt;'Locality and Max Pay'!$D$7,'Locality and Max Pay'!$D$7,'NO LOCALITY'!O17*(1+$O$4))</f>
        <v>114694.22039039999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84652.178702400008</v>
      </c>
      <c r="K19" s="35">
        <f>IF('NO LOCALITY'!K19*(1+$O$4)&gt;'Locality and Max Pay'!$D$7,'Locality and Max Pay'!$D$7,'NO LOCALITY'!K19*(1+$O$4))</f>
        <v>90366.303038400001</v>
      </c>
      <c r="L19" s="33">
        <f>IF('NO LOCALITY'!L19*(1+$O$4)&gt;'Locality and Max Pay'!$D$7,'Locality and Max Pay'!$D$7,'NO LOCALITY'!L19*(1+$O$4))</f>
        <v>96680.872310400009</v>
      </c>
      <c r="M19" s="33">
        <f>IF('NO LOCALITY'!M19*(1+$O$4)&gt;'Locality and Max Pay'!$D$7,'Locality and Max Pay'!$D$7,'NO LOCALITY'!M19*(1+$O$4))</f>
        <v>106652.21722559999</v>
      </c>
      <c r="N19" s="33">
        <f>IF('NO LOCALITY'!N19*(1+$O$4)&gt;'Locality and Max Pay'!$D$7,'Locality and Max Pay'!$D$7,'NO LOCALITY'!N19*(1+$O$4))</f>
        <v>110666.62051200001</v>
      </c>
      <c r="O19" s="32">
        <f>IF('NO LOCALITY'!O19*(1+$O$4)&gt;'Locality and Max Pay'!$D$7,'Locality and Max Pay'!$D$7,'NO LOCALITY'!O19*(1+$O$4))</f>
        <v>114694.22039039999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72533.748268799987</v>
      </c>
      <c r="K20" s="35">
        <f>IF('NO LOCALITY'!K20*(1+$O$4)&gt;'Locality and Max Pay'!$D$7,'Locality and Max Pay'!$D$7,'NO LOCALITY'!K20*(1+$O$4))</f>
        <v>75393.449755199996</v>
      </c>
      <c r="L20" s="33">
        <f>IF('NO LOCALITY'!L20*(1+$O$4)&gt;'Locality and Max Pay'!$D$7,'Locality and Max Pay'!$D$7,'NO LOCALITY'!L20*(1+$O$4))</f>
        <v>78552.713879999996</v>
      </c>
      <c r="M20" s="33">
        <f>IF('NO LOCALITY'!M20*(1+$O$4)&gt;'Locality and Max Pay'!$D$7,'Locality and Max Pay'!$D$7,'NO LOCALITY'!M20*(1+$O$4))</f>
        <v>83538.386337599994</v>
      </c>
      <c r="N20" s="33">
        <f>IF('NO LOCALITY'!N20*(1+$O$4)&gt;'Locality and Max Pay'!$D$7,'Locality and Max Pay'!$D$7,'NO LOCALITY'!N20*(1+$O$4))</f>
        <v>85540.309343999994</v>
      </c>
      <c r="O20" s="32">
        <f>IF('NO LOCALITY'!O20*(1+$O$4)&gt;'Locality and Max Pay'!$D$7,'Locality and Max Pay'!$D$7,'NO LOCALITY'!O20*(1+$O$4))</f>
        <v>87554.109283199999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60416.637494399998</v>
      </c>
      <c r="H22" s="33">
        <f>IF('NO LOCALITY'!H22*(1+$O$4)&gt;'Locality and Max Pay'!$D$7,'Locality and Max Pay'!$D$7,'NO LOCALITY'!H22*(1+$O$4))</f>
        <v>60416.637494399998</v>
      </c>
      <c r="I22" s="33">
        <f>IF('NO LOCALITY'!I22*(1+$O$4)&gt;'Locality and Max Pay'!$D$7,'Locality and Max Pay'!$D$7,'NO LOCALITY'!I22*(1+$O$4))</f>
        <v>60416.637494399998</v>
      </c>
      <c r="J22" s="33">
        <f>IF('NO LOCALITY'!J22*(1+$O$4)&gt;'Locality and Max Pay'!$D$7,'Locality and Max Pay'!$D$7,'NO LOCALITY'!J22*(1+$O$4))</f>
        <v>60416.637494399998</v>
      </c>
      <c r="K22" s="33">
        <f>IF('NO LOCALITY'!K22*(1+$O$4)&gt;'Locality and Max Pay'!$D$7,'Locality and Max Pay'!$D$7,'NO LOCALITY'!K22*(1+$O$4))</f>
        <v>60416.637494399998</v>
      </c>
      <c r="L22" s="33">
        <f>IF('NO LOCALITY'!L22*(1+$O$4)&gt;'Locality and Max Pay'!$D$7,'Locality and Max Pay'!$D$7,'NO LOCALITY'!L22*(1+$O$4))</f>
        <v>60416.637494399998</v>
      </c>
      <c r="M22" s="33">
        <f>IF('NO LOCALITY'!M22*(1+$O$4)&gt;'Locality and Max Pay'!$D$7,'Locality and Max Pay'!$D$7,'NO LOCALITY'!M22*(1+$O$4))</f>
        <v>60416.637494399998</v>
      </c>
      <c r="N22" s="33">
        <f>IF('NO LOCALITY'!N22*(1+$O$4)&gt;'Locality and Max Pay'!$D$7,'Locality and Max Pay'!$D$7,'NO LOCALITY'!N22*(1+$O$4))</f>
        <v>60416.637494399998</v>
      </c>
      <c r="O22" s="32">
        <f>IF('NO LOCALITY'!O22*(1+$O$4)&gt;'Locality and Max Pay'!$D$7,'Locality and Max Pay'!$D$7,'NO LOCALITY'!O22*(1+$O$4))</f>
        <v>60416.637494399998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4IjaKqz6llPF+NYcifzcD7NdG/I14YGzIRQL/G1FGjjM2uY6QcFYq5jDZr1YKReXkZbJq3WgdfLotBF4fIPMOg==" saltValue="HSUeoU5OhLrzhEIwb5o4Nw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11" priority="1" stopIfTrue="1" operator="greaterThan">
      <formula>165200</formula>
    </cfRule>
  </conditionalFormatting>
  <hyperlinks>
    <hyperlink ref="D26:F26" location="'LOCALITY INDEX'!A1" display="Return to Locality Index" xr:uid="{00000000-0004-0000-30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Sheet50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3" width="9.109375" customWidth="1"/>
    <col min="14" max="14" width="10.33203125" customWidth="1"/>
    <col min="15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131</v>
      </c>
      <c r="O4" s="40">
        <f>VLOOKUP(N4,'Locality and Max Pay'!A:B,2,FALSE)</f>
        <v>0.18779999999999999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72" t="s">
        <v>1</v>
      </c>
      <c r="F10" s="166"/>
      <c r="G10" s="33">
        <f>IF('NO LOCALITY'!G10*(1+$O$4)&gt;'Locality and Max Pay'!$D$7,'Locality and Max Pay'!$D$7,'NO LOCALITY'!G10*(1+$O$4))</f>
        <v>97086.365261999992</v>
      </c>
      <c r="H10" s="33">
        <f>IF('NO LOCALITY'!H10*(1+$O$4)&gt;'Locality and Max Pay'!$D$7,'Locality and Max Pay'!$D$7,'NO LOCALITY'!H10*(1+$O$4))</f>
        <v>110194.2929646</v>
      </c>
      <c r="I10" s="33">
        <f>IF('NO LOCALITY'!I10*(1+$O$4)&gt;'Locality and Max Pay'!$D$7,'Locality and Max Pay'!$D$7,'NO LOCALITY'!I10*(1+$O$4))</f>
        <v>121768.07006519998</v>
      </c>
      <c r="J10" s="33">
        <f>IF('NO LOCALITY'!J10*(1+$O$4)&gt;'Locality and Max Pay'!$D$7,'Locality and Max Pay'!$D$7,'NO LOCALITY'!J10*(1+$O$4))</f>
        <v>134553.46374359998</v>
      </c>
      <c r="K10" s="33">
        <f>IF('NO LOCALITY'!K10*(1+$O$4)&gt;'Locality and Max Pay'!$D$7,'Locality and Max Pay'!$D$7,'NO LOCALITY'!K10*(1+$O$4))</f>
        <v>148684.56117839998</v>
      </c>
      <c r="L10" s="33">
        <f>IF('NO LOCALITY'!L10*(1+$O$4)&gt;'Locality and Max Pay'!$D$7,'Locality and Max Pay'!$D$7,'NO LOCALITY'!L10*(1+$O$4))</f>
        <v>164290.61757779997</v>
      </c>
      <c r="M10" s="33">
        <f>IF('NO LOCALITY'!M10*(1+$O$4)&gt;'Locality and Max Pay'!$D$7,'Locality and Max Pay'!$D$7,'NO LOCALITY'!M10*(1+$O$4))</f>
        <v>188937.29059559997</v>
      </c>
      <c r="N10" s="33">
        <f>IF('NO LOCALITY'!N10*(1+$O$4)&gt;'Locality and Max Pay'!$D$7,'Locality and Max Pay'!$D$7,'NO LOCALITY'!N10*(1+$O$4))</f>
        <v>198852.49385639999</v>
      </c>
      <c r="O10" s="32">
        <f>IF('NO LOCALITY'!O10*(1+$O$4)&gt;'Locality and Max Pay'!$D$7,'Locality and Max Pay'!$D$7,'NO LOCALITY'!O10*(1+$O$4))</f>
        <v>208797.89693219998</v>
      </c>
    </row>
    <row r="11" spans="2:16" ht="25.5" customHeight="1" x14ac:dyDescent="0.25">
      <c r="B11" s="154"/>
      <c r="C11" s="155"/>
      <c r="D11" s="156"/>
      <c r="E11" s="72" t="s">
        <v>2</v>
      </c>
      <c r="F11" s="166"/>
      <c r="G11" s="33">
        <f>IF('NO LOCALITY'!G11*(1+$O$4)&gt;'Locality and Max Pay'!$D$7,'Locality and Max Pay'!$D$7,'NO LOCALITY'!G11*(1+$O$4))</f>
        <v>71917.839440999989</v>
      </c>
      <c r="H11" s="33">
        <f>IF('NO LOCALITY'!H11*(1+$O$4)&gt;'Locality and Max Pay'!$D$7,'Locality and Max Pay'!$D$7,'NO LOCALITY'!H11*(1+$O$4))</f>
        <v>81626.475967199978</v>
      </c>
      <c r="I11" s="33">
        <f>IF('NO LOCALITY'!I11*(1+$O$4)&gt;'Locality and Max Pay'!$D$7,'Locality and Max Pay'!$D$7,'NO LOCALITY'!I11*(1+$O$4))</f>
        <v>90200.80744199999</v>
      </c>
      <c r="J11" s="33">
        <f>IF('NO LOCALITY'!J11*(1+$O$4)&gt;'Locality and Max Pay'!$D$7,'Locality and Max Pay'!$D$7,'NO LOCALITY'!J11*(1+$O$4))</f>
        <v>99670.261433399981</v>
      </c>
      <c r="K11" s="33">
        <f>IF('NO LOCALITY'!K11*(1+$O$4)&gt;'Locality and Max Pay'!$D$7,'Locality and Max Pay'!$D$7,'NO LOCALITY'!K11*(1+$O$4))</f>
        <v>110136.30931979998</v>
      </c>
      <c r="L11" s="33">
        <f>IF('NO LOCALITY'!L11*(1+$O$4)&gt;'Locality and Max Pay'!$D$7,'Locality and Max Pay'!$D$7,'NO LOCALITY'!L11*(1+$O$4))</f>
        <v>121696.79850179999</v>
      </c>
      <c r="M11" s="33">
        <f>IF('NO LOCALITY'!M11*(1+$O$4)&gt;'Locality and Max Pay'!$D$7,'Locality and Max Pay'!$D$7,'NO LOCALITY'!M11*(1+$O$4))</f>
        <v>139954.39865819999</v>
      </c>
      <c r="N11" s="33">
        <f>IF('NO LOCALITY'!N11*(1+$O$4)&gt;'Locality and Max Pay'!$D$7,'Locality and Max Pay'!$D$7,'NO LOCALITY'!N11*(1+$O$4))</f>
        <v>147295.36968839998</v>
      </c>
      <c r="O11" s="32">
        <f>IF('NO LOCALITY'!O11*(1+$O$4)&gt;'Locality and Max Pay'!$D$7,'Locality and Max Pay'!$D$7,'NO LOCALITY'!O11*(1+$O$4))</f>
        <v>154665.33254099998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72" t="s">
        <v>1</v>
      </c>
      <c r="F13" s="158">
        <v>0.75</v>
      </c>
      <c r="G13" s="33">
        <f>IF('NO LOCALITY'!G13*(1+$O$4)&gt;'Locality and Max Pay'!$D$7,'Locality and Max Pay'!$D$7,'NO LOCALITY'!G13*(1+$O$4))</f>
        <v>71917.839440999989</v>
      </c>
      <c r="H13" s="33">
        <f>IF('NO LOCALITY'!H13*(1+$O$4)&gt;'Locality and Max Pay'!$D$7,'Locality and Max Pay'!$D$7,'NO LOCALITY'!H13*(1+$O$4))</f>
        <v>81626.475967199978</v>
      </c>
      <c r="I13" s="33">
        <f>IF('NO LOCALITY'!I13*(1+$O$4)&gt;'Locality and Max Pay'!$D$7,'Locality and Max Pay'!$D$7,'NO LOCALITY'!I13*(1+$O$4))</f>
        <v>90200.80744199999</v>
      </c>
      <c r="J13" s="33">
        <f>IF('NO LOCALITY'!J13*(1+$O$4)&gt;'Locality and Max Pay'!$D$7,'Locality and Max Pay'!$D$7,'NO LOCALITY'!J13*(1+$O$4))</f>
        <v>99670.261433399981</v>
      </c>
      <c r="K13" s="33">
        <f>IF('NO LOCALITY'!K13*(1+$O$4)&gt;'Locality and Max Pay'!$D$7,'Locality and Max Pay'!$D$7,'NO LOCALITY'!K13*(1+$O$4))</f>
        <v>110136.30931979998</v>
      </c>
      <c r="L13" s="33">
        <f>IF('NO LOCALITY'!L13*(1+$O$4)&gt;'Locality and Max Pay'!$D$7,'Locality and Max Pay'!$D$7,'NO LOCALITY'!L13*(1+$O$4))</f>
        <v>121696.79850179999</v>
      </c>
      <c r="M13" s="33">
        <f>IF('NO LOCALITY'!M13*(1+$O$4)&gt;'Locality and Max Pay'!$D$7,'Locality and Max Pay'!$D$7,'NO LOCALITY'!M13*(1+$O$4))</f>
        <v>139954.39865819999</v>
      </c>
      <c r="N13" s="33">
        <f>IF('NO LOCALITY'!N13*(1+$O$4)&gt;'Locality and Max Pay'!$D$7,'Locality and Max Pay'!$D$7,'NO LOCALITY'!N13*(1+$O$4))</f>
        <v>147295.36968839998</v>
      </c>
      <c r="O13" s="32">
        <f>IF('NO LOCALITY'!O13*(1+$O$4)&gt;'Locality and Max Pay'!$D$7,'Locality and Max Pay'!$D$7,'NO LOCALITY'!O13*(1+$O$4))</f>
        <v>154665.33254099998</v>
      </c>
    </row>
    <row r="14" spans="2:16" ht="25.5" customHeight="1" x14ac:dyDescent="0.25">
      <c r="B14" s="165"/>
      <c r="C14" s="156"/>
      <c r="D14" s="156"/>
      <c r="E14" s="72" t="s">
        <v>2</v>
      </c>
      <c r="F14" s="156"/>
      <c r="G14" s="33">
        <f>IF('NO LOCALITY'!G14*(1+$O$4)&gt;'Locality and Max Pay'!$D$7,'Locality and Max Pay'!$D$7,'NO LOCALITY'!G14*(1+$O$4))</f>
        <v>67767.17686739999</v>
      </c>
      <c r="H14" s="33">
        <f>IF('NO LOCALITY'!H14*(1+$O$4)&gt;'Locality and Max Pay'!$D$7,'Locality and Max Pay'!$D$7,'NO LOCALITY'!H14*(1+$O$4))</f>
        <v>75045.332282399992</v>
      </c>
      <c r="I14" s="33">
        <f>IF('NO LOCALITY'!I14*(1+$O$4)&gt;'Locality and Max Pay'!$D$7,'Locality and Max Pay'!$D$7,'NO LOCALITY'!I14*(1+$O$4))</f>
        <v>81476.684884799994</v>
      </c>
      <c r="J14" s="33">
        <f>IF('NO LOCALITY'!J14*(1+$O$4)&gt;'Locality and Max Pay'!$D$7,'Locality and Max Pay'!$D$7,'NO LOCALITY'!J14*(1+$O$4))</f>
        <v>88580.889365399984</v>
      </c>
      <c r="K14" s="33">
        <f>IF('NO LOCALITY'!K14*(1+$O$4)&gt;'Locality and Max Pay'!$D$7,'Locality and Max Pay'!$D$7,'NO LOCALITY'!K14*(1+$O$4))</f>
        <v>96429.217287599982</v>
      </c>
      <c r="L14" s="33">
        <f>IF('NO LOCALITY'!L14*(1+$O$4)&gt;'Locality and Max Pay'!$D$7,'Locality and Max Pay'!$D$7,'NO LOCALITY'!L14*(1+$O$4))</f>
        <v>105101.39616299998</v>
      </c>
      <c r="M14" s="33">
        <f>IF('NO LOCALITY'!M14*(1+$O$4)&gt;'Locality and Max Pay'!$D$7,'Locality and Max Pay'!$D$7,'NO LOCALITY'!M14*(1+$O$4))</f>
        <v>118789.16031359998</v>
      </c>
      <c r="N14" s="33">
        <f>IF('NO LOCALITY'!N14*(1+$O$4)&gt;'Locality and Max Pay'!$D$7,'Locality and Max Pay'!$D$7,'NO LOCALITY'!N14*(1+$O$4))</f>
        <v>124300.02255479999</v>
      </c>
      <c r="O14" s="32">
        <f>IF('NO LOCALITY'!O14*(1+$O$4)&gt;'Locality and Max Pay'!$D$7,'Locality and Max Pay'!$D$7,'NO LOCALITY'!O14*(1+$O$4))</f>
        <v>129825.38070719999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72" t="s">
        <v>1</v>
      </c>
      <c r="F16" s="158">
        <v>0.5</v>
      </c>
      <c r="G16" s="72" t="s">
        <v>22</v>
      </c>
      <c r="H16" s="72" t="s">
        <v>22</v>
      </c>
      <c r="I16" s="33">
        <f>IF('NO LOCALITY'!I16*(1+$O$4)&gt;'Locality and Max Pay'!$D$7,'Locality and Max Pay'!$D$7,'NO LOCALITY'!I16*(1+$O$4))</f>
        <v>81476.684884799994</v>
      </c>
      <c r="J16" s="33">
        <f>IF('NO LOCALITY'!J16*(1+$O$4)&gt;'Locality and Max Pay'!$D$7,'Locality and Max Pay'!$D$7,'NO LOCALITY'!J16*(1+$O$4))</f>
        <v>88580.889365399984</v>
      </c>
      <c r="K16" s="33">
        <f>IF('NO LOCALITY'!K16*(1+$O$4)&gt;'Locality and Max Pay'!$D$7,'Locality and Max Pay'!$D$7,'NO LOCALITY'!K16*(1+$O$4))</f>
        <v>96429.217287599982</v>
      </c>
      <c r="L16" s="33">
        <f>IF('NO LOCALITY'!L16*(1+$O$4)&gt;'Locality and Max Pay'!$D$7,'Locality and Max Pay'!$D$7,'NO LOCALITY'!L16*(1+$O$4))</f>
        <v>105101.39616299998</v>
      </c>
      <c r="M16" s="33">
        <f>IF('NO LOCALITY'!M16*(1+$O$4)&gt;'Locality and Max Pay'!$D$7,'Locality and Max Pay'!$D$7,'NO LOCALITY'!M16*(1+$O$4))</f>
        <v>118789.16031359998</v>
      </c>
      <c r="N16" s="33">
        <f>IF('NO LOCALITY'!N16*(1+$O$4)&gt;'Locality and Max Pay'!$D$7,'Locality and Max Pay'!$D$7,'NO LOCALITY'!N16*(1+$O$4))</f>
        <v>124300.02255479999</v>
      </c>
      <c r="O16" s="32">
        <f>IF('NO LOCALITY'!O16*(1+$O$4)&gt;'Locality and Max Pay'!$D$7,'Locality and Max Pay'!$D$7,'NO LOCALITY'!O16*(1+$O$4))</f>
        <v>129825.38070719999</v>
      </c>
    </row>
    <row r="17" spans="2:16" ht="25.5" customHeight="1" x14ac:dyDescent="0.25">
      <c r="B17" s="165"/>
      <c r="C17" s="156"/>
      <c r="D17" s="156"/>
      <c r="E17" s="72" t="s">
        <v>2</v>
      </c>
      <c r="F17" s="156"/>
      <c r="G17" s="72" t="s">
        <v>22</v>
      </c>
      <c r="H17" s="72" t="s">
        <v>22</v>
      </c>
      <c r="I17" s="33">
        <f>IF('NO LOCALITY'!I17*(1+$O$4)&gt;'Locality and Max Pay'!$D$7,'Locality and Max Pay'!$D$7,'NO LOCALITY'!I17*(1+$O$4))</f>
        <v>72750.146342399996</v>
      </c>
      <c r="J17" s="33">
        <f>IF('NO LOCALITY'!J17*(1+$O$4)&gt;'Locality and Max Pay'!$D$7,'Locality and Max Pay'!$D$7,'NO LOCALITY'!J17*(1+$O$4))</f>
        <v>77489.1013122</v>
      </c>
      <c r="K17" s="33">
        <f>IF('NO LOCALITY'!K17*(1+$O$4)&gt;'Locality and Max Pay'!$D$7,'Locality and Max Pay'!$D$7,'NO LOCALITY'!K17*(1+$O$4))</f>
        <v>82719.709270199994</v>
      </c>
      <c r="L17" s="33">
        <f>IF('NO LOCALITY'!L17*(1+$O$4)&gt;'Locality and Max Pay'!$D$7,'Locality and Max Pay'!$D$7,'NO LOCALITY'!L17*(1+$O$4))</f>
        <v>88499.953861199989</v>
      </c>
      <c r="M17" s="33">
        <f>IF('NO LOCALITY'!M17*(1+$O$4)&gt;'Locality and Max Pay'!$D$7,'Locality and Max Pay'!$D$7,'NO LOCALITY'!M17*(1+$O$4))</f>
        <v>97627.54594679999</v>
      </c>
      <c r="N17" s="33">
        <f>IF('NO LOCALITY'!N17*(1+$O$4)&gt;'Locality and Max Pay'!$D$7,'Locality and Max Pay'!$D$7,'NO LOCALITY'!N17*(1+$O$4))</f>
        <v>101302.25943599999</v>
      </c>
      <c r="O17" s="32">
        <f>IF('NO LOCALITY'!O17*(1+$O$4)&gt;'Locality and Max Pay'!$D$7,'Locality and Max Pay'!$D$7,'NO LOCALITY'!O17*(1+$O$4))</f>
        <v>104989.05285119999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72" t="s">
        <v>1</v>
      </c>
      <c r="F19" s="158">
        <v>0.25</v>
      </c>
      <c r="G19" s="72" t="s">
        <v>22</v>
      </c>
      <c r="H19" s="72" t="s">
        <v>22</v>
      </c>
      <c r="I19" s="72" t="s">
        <v>22</v>
      </c>
      <c r="J19" s="35">
        <f>IF('NO LOCALITY'!J19*(1+$O$4)&gt;'Locality and Max Pay'!$D$7,'Locality and Max Pay'!$D$7,'NO LOCALITY'!J19*(1+$O$4))</f>
        <v>77489.1013122</v>
      </c>
      <c r="K19" s="35">
        <f>IF('NO LOCALITY'!K19*(1+$O$4)&gt;'Locality and Max Pay'!$D$7,'Locality and Max Pay'!$D$7,'NO LOCALITY'!K19*(1+$O$4))</f>
        <v>82719.709270199994</v>
      </c>
      <c r="L19" s="33">
        <f>IF('NO LOCALITY'!L19*(1+$O$4)&gt;'Locality and Max Pay'!$D$7,'Locality and Max Pay'!$D$7,'NO LOCALITY'!L19*(1+$O$4))</f>
        <v>88499.953861199989</v>
      </c>
      <c r="M19" s="33">
        <f>IF('NO LOCALITY'!M19*(1+$O$4)&gt;'Locality and Max Pay'!$D$7,'Locality and Max Pay'!$D$7,'NO LOCALITY'!M19*(1+$O$4))</f>
        <v>97627.54594679999</v>
      </c>
      <c r="N19" s="33">
        <f>IF('NO LOCALITY'!N19*(1+$O$4)&gt;'Locality and Max Pay'!$D$7,'Locality and Max Pay'!$D$7,'NO LOCALITY'!N19*(1+$O$4))</f>
        <v>101302.25943599999</v>
      </c>
      <c r="O19" s="32">
        <f>IF('NO LOCALITY'!O19*(1+$O$4)&gt;'Locality and Max Pay'!$D$7,'Locality and Max Pay'!$D$7,'NO LOCALITY'!O19*(1+$O$4))</f>
        <v>104989.05285119999</v>
      </c>
    </row>
    <row r="20" spans="2:16" ht="25.5" customHeight="1" x14ac:dyDescent="0.25">
      <c r="B20" s="165"/>
      <c r="C20" s="156"/>
      <c r="D20" s="156"/>
      <c r="E20" s="72" t="s">
        <v>2</v>
      </c>
      <c r="F20" s="156"/>
      <c r="G20" s="72" t="s">
        <v>22</v>
      </c>
      <c r="H20" s="72" t="s">
        <v>22</v>
      </c>
      <c r="I20" s="72" t="s">
        <v>22</v>
      </c>
      <c r="J20" s="35">
        <f>IF('NO LOCALITY'!J20*(1+$O$4)&gt;'Locality and Max Pay'!$D$7,'Locality and Max Pay'!$D$7,'NO LOCALITY'!J20*(1+$O$4))</f>
        <v>66396.105266399987</v>
      </c>
      <c r="K20" s="35">
        <f>IF('NO LOCALITY'!K20*(1+$O$4)&gt;'Locality and Max Pay'!$D$7,'Locality and Max Pay'!$D$7,'NO LOCALITY'!K20*(1+$O$4))</f>
        <v>69013.825230599992</v>
      </c>
      <c r="L20" s="33">
        <f>IF('NO LOCALITY'!L20*(1+$O$4)&gt;'Locality and Max Pay'!$D$7,'Locality and Max Pay'!$D$7,'NO LOCALITY'!L20*(1+$O$4))</f>
        <v>71905.759514999998</v>
      </c>
      <c r="M20" s="33">
        <f>IF('NO LOCALITY'!M20*(1+$O$4)&gt;'Locality and Max Pay'!$D$7,'Locality and Max Pay'!$D$7,'NO LOCALITY'!M20*(1+$O$4))</f>
        <v>76469.555557799991</v>
      </c>
      <c r="N20" s="33">
        <f>IF('NO LOCALITY'!N20*(1+$O$4)&gt;'Locality and Max Pay'!$D$7,'Locality and Max Pay'!$D$7,'NO LOCALITY'!N20*(1+$O$4))</f>
        <v>78302.080331999983</v>
      </c>
      <c r="O20" s="32">
        <f>IF('NO LOCALITY'!O20*(1+$O$4)&gt;'Locality and Max Pay'!$D$7,'Locality and Max Pay'!$D$7,'NO LOCALITY'!O20*(1+$O$4))</f>
        <v>80145.477039599995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72" t="s">
        <v>21</v>
      </c>
      <c r="E22" s="73"/>
      <c r="F22" s="73"/>
      <c r="G22" s="33">
        <f>IF('NO LOCALITY'!G22*(1+$O$4)&gt;'Locality and Max Pay'!$D$7,'Locality and Max Pay'!$D$7,'NO LOCALITY'!G22*(1+$O$4))</f>
        <v>55304.317213199989</v>
      </c>
      <c r="H22" s="33">
        <f>IF('NO LOCALITY'!H22*(1+$O$4)&gt;'Locality and Max Pay'!$D$7,'Locality and Max Pay'!$D$7,'NO LOCALITY'!H22*(1+$O$4))</f>
        <v>55304.317213199989</v>
      </c>
      <c r="I22" s="33">
        <f>IF('NO LOCALITY'!I22*(1+$O$4)&gt;'Locality and Max Pay'!$D$7,'Locality and Max Pay'!$D$7,'NO LOCALITY'!I22*(1+$O$4))</f>
        <v>55304.317213199989</v>
      </c>
      <c r="J22" s="33">
        <f>IF('NO LOCALITY'!J22*(1+$O$4)&gt;'Locality and Max Pay'!$D$7,'Locality and Max Pay'!$D$7,'NO LOCALITY'!J22*(1+$O$4))</f>
        <v>55304.317213199989</v>
      </c>
      <c r="K22" s="33">
        <f>IF('NO LOCALITY'!K22*(1+$O$4)&gt;'Locality and Max Pay'!$D$7,'Locality and Max Pay'!$D$7,'NO LOCALITY'!K22*(1+$O$4))</f>
        <v>55304.317213199989</v>
      </c>
      <c r="L22" s="33">
        <f>IF('NO LOCALITY'!L22*(1+$O$4)&gt;'Locality and Max Pay'!$D$7,'Locality and Max Pay'!$D$7,'NO LOCALITY'!L22*(1+$O$4))</f>
        <v>55304.317213199989</v>
      </c>
      <c r="M22" s="33">
        <f>IF('NO LOCALITY'!M22*(1+$O$4)&gt;'Locality and Max Pay'!$D$7,'Locality and Max Pay'!$D$7,'NO LOCALITY'!M22*(1+$O$4))</f>
        <v>55304.317213199989</v>
      </c>
      <c r="N22" s="33">
        <f>IF('NO LOCALITY'!N22*(1+$O$4)&gt;'Locality and Max Pay'!$D$7,'Locality and Max Pay'!$D$7,'NO LOCALITY'!N22*(1+$O$4))</f>
        <v>55304.317213199989</v>
      </c>
      <c r="O22" s="32">
        <f>IF('NO LOCALITY'!O22*(1+$O$4)&gt;'Locality and Max Pay'!$D$7,'Locality and Max Pay'!$D$7,'NO LOCALITY'!O22*(1+$O$4))</f>
        <v>55304.317213199989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QIjo7rDruPQ/ApU9DdVUk5BLmXkG3lsdmmhULOm3qW9L1iOVOkYDrILuD7oyDB/PYL0UKaaLMSV0bHdzn24VHQ==" saltValue="BOml/PYuxcegtjklVz2IgQ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IV2 A3:XFD3 B23">
    <cfRule type="cellIs" dxfId="10" priority="1" stopIfTrue="1" operator="greaterThan">
      <formula>165200</formula>
    </cfRule>
  </conditionalFormatting>
  <hyperlinks>
    <hyperlink ref="D26:F26" location="'LOCALITY INDEX'!A1" display="Return to Locality Index" xr:uid="{00000000-0004-0000-31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Sheet51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41</v>
      </c>
      <c r="O4" s="40">
        <f>VLOOKUP(N4,'Locality and Max Pay'!A:B,2,FALSE)</f>
        <v>0.3372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109297.76698799999</v>
      </c>
      <c r="H10" s="33">
        <f>IF('NO LOCALITY'!H10*(1+$O$4)&gt;'Locality and Max Pay'!$D$7,'Locality and Max Pay'!$D$7,'NO LOCALITY'!H10*(1+$O$4))</f>
        <v>124054.3934604</v>
      </c>
      <c r="I10" s="33">
        <f>IF('NO LOCALITY'!I10*(1+$O$4)&gt;'Locality and Max Pay'!$D$7,'Locality and Max Pay'!$D$7,'NO LOCALITY'!I10*(1+$O$4))</f>
        <v>137083.90578479998</v>
      </c>
      <c r="J10" s="33">
        <f>IF('NO LOCALITY'!J10*(1+$O$4)&gt;'Locality and Max Pay'!$D$7,'Locality and Max Pay'!$D$7,'NO LOCALITY'!J10*(1+$O$4))</f>
        <v>151477.43030639997</v>
      </c>
      <c r="K10" s="33">
        <f>IF('NO LOCALITY'!K10*(1+$O$4)&gt;'Locality and Max Pay'!$D$7,'Locality and Max Pay'!$D$7,'NO LOCALITY'!K10*(1+$O$4))</f>
        <v>167385.91952159998</v>
      </c>
      <c r="L10" s="33">
        <f>IF('NO LOCALITY'!L10*(1+$O$4)&gt;'Locality and Max Pay'!$D$7,'Locality and Max Pay'!$D$7,'NO LOCALITY'!L10*(1+$O$4))</f>
        <v>184954.88619719996</v>
      </c>
      <c r="M10" s="33">
        <f>IF('NO LOCALITY'!M10*(1+$O$4)&gt;'Locality and Max Pay'!$D$7,'Locality and Max Pay'!$D$7,'NO LOCALITY'!M10*(1+$O$4))</f>
        <v>212701.58695439994</v>
      </c>
      <c r="N10" s="33">
        <f>IF('NO LOCALITY'!N10*(1+$O$4)&gt;'Locality and Max Pay'!$D$7,'Locality and Max Pay'!$D$7,'NO LOCALITY'!N10*(1+$O$4))</f>
        <v>223863.9120936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80963.575433999984</v>
      </c>
      <c r="H11" s="33">
        <f>IF('NO LOCALITY'!H11*(1+$O$4)&gt;'Locality and Max Pay'!$D$7,'Locality and Max Pay'!$D$7,'NO LOCALITY'!H11*(1+$O$4))</f>
        <v>91893.352132799977</v>
      </c>
      <c r="I11" s="33">
        <f>IF('NO LOCALITY'!I11*(1+$O$4)&gt;'Locality and Max Pay'!$D$7,'Locality and Max Pay'!$D$7,'NO LOCALITY'!I11*(1+$O$4))</f>
        <v>101546.15230799999</v>
      </c>
      <c r="J11" s="33">
        <f>IF('NO LOCALITY'!J11*(1+$O$4)&gt;'Locality and Max Pay'!$D$7,'Locality and Max Pay'!$D$7,'NO LOCALITY'!J11*(1+$O$4))</f>
        <v>112206.66239159998</v>
      </c>
      <c r="K11" s="33">
        <f>IF('NO LOCALITY'!K11*(1+$O$4)&gt;'Locality and Max Pay'!$D$7,'Locality and Max Pay'!$D$7,'NO LOCALITY'!K11*(1+$O$4))</f>
        <v>123989.11670519998</v>
      </c>
      <c r="L11" s="33">
        <f>IF('NO LOCALITY'!L11*(1+$O$4)&gt;'Locality and Max Pay'!$D$7,'Locality and Max Pay'!$D$7,'NO LOCALITY'!L11*(1+$O$4))</f>
        <v>137003.66977319997</v>
      </c>
      <c r="M11" s="33">
        <f>IF('NO LOCALITY'!M11*(1+$O$4)&gt;'Locality and Max Pay'!$D$7,'Locality and Max Pay'!$D$7,'NO LOCALITY'!M11*(1+$O$4))</f>
        <v>157557.68806679998</v>
      </c>
      <c r="N11" s="33">
        <f>IF('NO LOCALITY'!N11*(1+$O$4)&gt;'Locality and Max Pay'!$D$7,'Locality and Max Pay'!$D$7,'NO LOCALITY'!N11*(1+$O$4))</f>
        <v>165821.99726159996</v>
      </c>
      <c r="O11" s="32">
        <f>IF('NO LOCALITY'!O11*(1+$O$4)&gt;'Locality and Max Pay'!$D$7,'Locality and Max Pay'!$D$7,'NO LOCALITY'!O11*(1+$O$4))</f>
        <v>174118.94483399997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80963.575433999984</v>
      </c>
      <c r="H13" s="33">
        <f>IF('NO LOCALITY'!H13*(1+$O$4)&gt;'Locality and Max Pay'!$D$7,'Locality and Max Pay'!$D$7,'NO LOCALITY'!H13*(1+$O$4))</f>
        <v>91893.352132799977</v>
      </c>
      <c r="I13" s="33">
        <f>IF('NO LOCALITY'!I13*(1+$O$4)&gt;'Locality and Max Pay'!$D$7,'Locality and Max Pay'!$D$7,'NO LOCALITY'!I13*(1+$O$4))</f>
        <v>101546.15230799999</v>
      </c>
      <c r="J13" s="33">
        <f>IF('NO LOCALITY'!J13*(1+$O$4)&gt;'Locality and Max Pay'!$D$7,'Locality and Max Pay'!$D$7,'NO LOCALITY'!J13*(1+$O$4))</f>
        <v>112206.66239159998</v>
      </c>
      <c r="K13" s="33">
        <f>IF('NO LOCALITY'!K13*(1+$O$4)&gt;'Locality and Max Pay'!$D$7,'Locality and Max Pay'!$D$7,'NO LOCALITY'!K13*(1+$O$4))</f>
        <v>123989.11670519998</v>
      </c>
      <c r="L13" s="33">
        <f>IF('NO LOCALITY'!L13*(1+$O$4)&gt;'Locality and Max Pay'!$D$7,'Locality and Max Pay'!$D$7,'NO LOCALITY'!L13*(1+$O$4))</f>
        <v>137003.66977319997</v>
      </c>
      <c r="M13" s="33">
        <f>IF('NO LOCALITY'!M13*(1+$O$4)&gt;'Locality and Max Pay'!$D$7,'Locality and Max Pay'!$D$7,'NO LOCALITY'!M13*(1+$O$4))</f>
        <v>157557.68806679998</v>
      </c>
      <c r="N13" s="33">
        <f>IF('NO LOCALITY'!N13*(1+$O$4)&gt;'Locality and Max Pay'!$D$7,'Locality and Max Pay'!$D$7,'NO LOCALITY'!N13*(1+$O$4))</f>
        <v>165821.99726159996</v>
      </c>
      <c r="O13" s="32">
        <f>IF('NO LOCALITY'!O13*(1+$O$4)&gt;'Locality and Max Pay'!$D$7,'Locality and Max Pay'!$D$7,'NO LOCALITY'!O13*(1+$O$4))</f>
        <v>174118.94483399997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76290.847707599998</v>
      </c>
      <c r="H14" s="33">
        <f>IF('NO LOCALITY'!H14*(1+$O$4)&gt;'Locality and Max Pay'!$D$7,'Locality and Max Pay'!$D$7,'NO LOCALITY'!H14*(1+$O$4))</f>
        <v>84484.440417599981</v>
      </c>
      <c r="I14" s="33">
        <f>IF('NO LOCALITY'!I14*(1+$O$4)&gt;'Locality and Max Pay'!$D$7,'Locality and Max Pay'!$D$7,'NO LOCALITY'!I14*(1+$O$4))</f>
        <v>91724.720515199995</v>
      </c>
      <c r="J14" s="33">
        <f>IF('NO LOCALITY'!J14*(1+$O$4)&gt;'Locality and Max Pay'!$D$7,'Locality and Max Pay'!$D$7,'NO LOCALITY'!J14*(1+$O$4))</f>
        <v>99722.482959599991</v>
      </c>
      <c r="K14" s="33">
        <f>IF('NO LOCALITY'!K14*(1+$O$4)&gt;'Locality and Max Pay'!$D$7,'Locality and Max Pay'!$D$7,'NO LOCALITY'!K14*(1+$O$4))</f>
        <v>108557.96376239997</v>
      </c>
      <c r="L14" s="33">
        <f>IF('NO LOCALITY'!L14*(1+$O$4)&gt;'Locality and Max Pay'!$D$7,'Locality and Max Pay'!$D$7,'NO LOCALITY'!L14*(1+$O$4))</f>
        <v>118320.91846199999</v>
      </c>
      <c r="M14" s="33">
        <f>IF('NO LOCALITY'!M14*(1+$O$4)&gt;'Locality and Max Pay'!$D$7,'Locality and Max Pay'!$D$7,'NO LOCALITY'!M14*(1+$O$4))</f>
        <v>133730.31248639998</v>
      </c>
      <c r="N14" s="33">
        <f>IF('NO LOCALITY'!N14*(1+$O$4)&gt;'Locality and Max Pay'!$D$7,'Locality and Max Pay'!$D$7,'NO LOCALITY'!N14*(1+$O$4))</f>
        <v>139934.32409519999</v>
      </c>
      <c r="O14" s="32">
        <f>IF('NO LOCALITY'!O14*(1+$O$4)&gt;'Locality and Max Pay'!$D$7,'Locality and Max Pay'!$D$7,'NO LOCALITY'!O14*(1+$O$4))</f>
        <v>146154.65489279997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91724.720515199995</v>
      </c>
      <c r="J16" s="33">
        <f>IF('NO LOCALITY'!J16*(1+$O$4)&gt;'Locality and Max Pay'!$D$7,'Locality and Max Pay'!$D$7,'NO LOCALITY'!J16*(1+$O$4))</f>
        <v>99722.482959599991</v>
      </c>
      <c r="K16" s="33">
        <f>IF('NO LOCALITY'!K16*(1+$O$4)&gt;'Locality and Max Pay'!$D$7,'Locality and Max Pay'!$D$7,'NO LOCALITY'!K16*(1+$O$4))</f>
        <v>108557.96376239997</v>
      </c>
      <c r="L16" s="33">
        <f>IF('NO LOCALITY'!L16*(1+$O$4)&gt;'Locality and Max Pay'!$D$7,'Locality and Max Pay'!$D$7,'NO LOCALITY'!L16*(1+$O$4))</f>
        <v>118320.91846199999</v>
      </c>
      <c r="M16" s="33">
        <f>IF('NO LOCALITY'!M16*(1+$O$4)&gt;'Locality and Max Pay'!$D$7,'Locality and Max Pay'!$D$7,'NO LOCALITY'!M16*(1+$O$4))</f>
        <v>133730.31248639998</v>
      </c>
      <c r="N16" s="33">
        <f>IF('NO LOCALITY'!N16*(1+$O$4)&gt;'Locality and Max Pay'!$D$7,'Locality and Max Pay'!$D$7,'NO LOCALITY'!N16*(1+$O$4))</f>
        <v>139934.32409519999</v>
      </c>
      <c r="O16" s="32">
        <f>IF('NO LOCALITY'!O16*(1+$O$4)&gt;'Locality and Max Pay'!$D$7,'Locality and Max Pay'!$D$7,'NO LOCALITY'!O16*(1+$O$4))</f>
        <v>146154.65489279997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81900.568857599996</v>
      </c>
      <c r="J17" s="33">
        <f>IF('NO LOCALITY'!J17*(1+$O$4)&gt;'Locality and Max Pay'!$D$7,'Locality and Max Pay'!$D$7,'NO LOCALITY'!J17*(1+$O$4))</f>
        <v>87235.583662799996</v>
      </c>
      <c r="K17" s="33">
        <f>IF('NO LOCALITY'!K17*(1+$O$4)&gt;'Locality and Max Pay'!$D$7,'Locality and Max Pay'!$D$7,'NO LOCALITY'!K17*(1+$O$4))</f>
        <v>93124.090954799991</v>
      </c>
      <c r="L17" s="33">
        <f>IF('NO LOCALITY'!L17*(1+$O$4)&gt;'Locality and Max Pay'!$D$7,'Locality and Max Pay'!$D$7,'NO LOCALITY'!L17*(1+$O$4))</f>
        <v>99631.367488799995</v>
      </c>
      <c r="M17" s="33">
        <f>IF('NO LOCALITY'!M17*(1+$O$4)&gt;'Locality and Max Pay'!$D$7,'Locality and Max Pay'!$D$7,'NO LOCALITY'!M17*(1+$O$4))</f>
        <v>109907.01670319997</v>
      </c>
      <c r="N17" s="33">
        <f>IF('NO LOCALITY'!N17*(1+$O$4)&gt;'Locality and Max Pay'!$D$7,'Locality and Max Pay'!$D$7,'NO LOCALITY'!N17*(1+$O$4))</f>
        <v>114043.93106399999</v>
      </c>
      <c r="O17" s="32">
        <f>IF('NO LOCALITY'!O17*(1+$O$4)&gt;'Locality and Max Pay'!$D$7,'Locality and Max Pay'!$D$7,'NO LOCALITY'!O17*(1+$O$4))</f>
        <v>118194.44474879997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87235.583662799996</v>
      </c>
      <c r="K19" s="35">
        <f>IF('NO LOCALITY'!K19*(1+$O$4)&gt;'Locality and Max Pay'!$D$7,'Locality and Max Pay'!$D$7,'NO LOCALITY'!K19*(1+$O$4))</f>
        <v>93124.090954799991</v>
      </c>
      <c r="L19" s="33">
        <f>IF('NO LOCALITY'!L19*(1+$O$4)&gt;'Locality and Max Pay'!$D$7,'Locality and Max Pay'!$D$7,'NO LOCALITY'!L19*(1+$O$4))</f>
        <v>99631.367488799995</v>
      </c>
      <c r="M19" s="33">
        <f>IF('NO LOCALITY'!M19*(1+$O$4)&gt;'Locality and Max Pay'!$D$7,'Locality and Max Pay'!$D$7,'NO LOCALITY'!M19*(1+$O$4))</f>
        <v>109907.01670319997</v>
      </c>
      <c r="N19" s="33">
        <f>IF('NO LOCALITY'!N19*(1+$O$4)&gt;'Locality and Max Pay'!$D$7,'Locality and Max Pay'!$D$7,'NO LOCALITY'!N19*(1+$O$4))</f>
        <v>114043.93106399999</v>
      </c>
      <c r="O19" s="32">
        <f>IF('NO LOCALITY'!O19*(1+$O$4)&gt;'Locality and Max Pay'!$D$7,'Locality and Max Pay'!$D$7,'NO LOCALITY'!O19*(1+$O$4))</f>
        <v>118194.44474879997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74747.324433599992</v>
      </c>
      <c r="K20" s="35">
        <f>IF('NO LOCALITY'!K20*(1+$O$4)&gt;'Locality and Max Pay'!$D$7,'Locality and Max Pay'!$D$7,'NO LOCALITY'!K20*(1+$O$4))</f>
        <v>77694.297944399979</v>
      </c>
      <c r="L20" s="33">
        <f>IF('NO LOCALITY'!L20*(1+$O$4)&gt;'Locality and Max Pay'!$D$7,'Locality and Max Pay'!$D$7,'NO LOCALITY'!L20*(1+$O$4))</f>
        <v>80949.976109999989</v>
      </c>
      <c r="M20" s="33">
        <f>IF('NO LOCALITY'!M20*(1+$O$4)&gt;'Locality and Max Pay'!$D$7,'Locality and Max Pay'!$D$7,'NO LOCALITY'!M20*(1+$O$4))</f>
        <v>86087.800717199978</v>
      </c>
      <c r="N20" s="33">
        <f>IF('NO LOCALITY'!N20*(1+$O$4)&gt;'Locality and Max Pay'!$D$7,'Locality and Max Pay'!$D$7,'NO LOCALITY'!N20*(1+$O$4))</f>
        <v>88150.818167999983</v>
      </c>
      <c r="O20" s="32">
        <f>IF('NO LOCALITY'!O20*(1+$O$4)&gt;'Locality and Max Pay'!$D$7,'Locality and Max Pay'!$D$7,'NO LOCALITY'!O20*(1+$O$4))</f>
        <v>90226.075010399989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62260.42513679999</v>
      </c>
      <c r="H22" s="33">
        <f>IF('NO LOCALITY'!H22*(1+$O$4)&gt;'Locality and Max Pay'!$D$7,'Locality and Max Pay'!$D$7,'NO LOCALITY'!H22*(1+$O$4))</f>
        <v>62260.42513679999</v>
      </c>
      <c r="I22" s="33">
        <f>IF('NO LOCALITY'!I22*(1+$O$4)&gt;'Locality and Max Pay'!$D$7,'Locality and Max Pay'!$D$7,'NO LOCALITY'!I22*(1+$O$4))</f>
        <v>62260.42513679999</v>
      </c>
      <c r="J22" s="33">
        <f>IF('NO LOCALITY'!J22*(1+$O$4)&gt;'Locality and Max Pay'!$D$7,'Locality and Max Pay'!$D$7,'NO LOCALITY'!J22*(1+$O$4))</f>
        <v>62260.42513679999</v>
      </c>
      <c r="K22" s="33">
        <f>IF('NO LOCALITY'!K22*(1+$O$4)&gt;'Locality and Max Pay'!$D$7,'Locality and Max Pay'!$D$7,'NO LOCALITY'!K22*(1+$O$4))</f>
        <v>62260.42513679999</v>
      </c>
      <c r="L22" s="33">
        <f>IF('NO LOCALITY'!L22*(1+$O$4)&gt;'Locality and Max Pay'!$D$7,'Locality and Max Pay'!$D$7,'NO LOCALITY'!L22*(1+$O$4))</f>
        <v>62260.42513679999</v>
      </c>
      <c r="M22" s="33">
        <f>IF('NO LOCALITY'!M22*(1+$O$4)&gt;'Locality and Max Pay'!$D$7,'Locality and Max Pay'!$D$7,'NO LOCALITY'!M22*(1+$O$4))</f>
        <v>62260.42513679999</v>
      </c>
      <c r="N22" s="33">
        <f>IF('NO LOCALITY'!N22*(1+$O$4)&gt;'Locality and Max Pay'!$D$7,'Locality and Max Pay'!$D$7,'NO LOCALITY'!N22*(1+$O$4))</f>
        <v>62260.42513679999</v>
      </c>
      <c r="O22" s="32">
        <f>IF('NO LOCALITY'!O22*(1+$O$4)&gt;'Locality and Max Pay'!$D$7,'Locality and Max Pay'!$D$7,'NO LOCALITY'!O22*(1+$O$4))</f>
        <v>62260.42513679999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JIBkt6rRRFtGXBEMx+SUELpgpdW7/NorXFr47kytaIPYOYOSVZJqc6msliEddPalWe/6wzA8hjOwTEmACi7ukA==" saltValue="LUlQxsEebjsPHBvXI4qgtw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9" priority="1" stopIfTrue="1" operator="greaterThan">
      <formula>165200</formula>
    </cfRule>
  </conditionalFormatting>
  <hyperlinks>
    <hyperlink ref="D26:F26" location="'LOCALITY INDEX'!A1" display="Return to Locality Index" xr:uid="{00000000-0004-0000-32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Sheet52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61</v>
      </c>
      <c r="O4" s="40">
        <f>VLOOKUP(N4,'Locality and Max Pay'!A:B,2,FALSE)</f>
        <v>0.46339999999999998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119612.88678599999</v>
      </c>
      <c r="H10" s="33">
        <f>IF('NO LOCALITY'!H10*(1+$O$4)&gt;'Locality and Max Pay'!$D$7,'Locality and Max Pay'!$D$7,'NO LOCALITY'!H10*(1+$O$4))</f>
        <v>135762.1891938</v>
      </c>
      <c r="I10" s="33">
        <f>IF('NO LOCALITY'!I10*(1+$O$4)&gt;'Locality and Max Pay'!$D$7,'Locality and Max Pay'!$D$7,'NO LOCALITY'!I10*(1+$O$4))</f>
        <v>150021.3787956</v>
      </c>
      <c r="J10" s="33">
        <f>IF('NO LOCALITY'!J10*(1+$O$4)&gt;'Locality and Max Pay'!$D$7,'Locality and Max Pay'!$D$7,'NO LOCALITY'!J10*(1+$O$4))</f>
        <v>165773.31103079999</v>
      </c>
      <c r="K10" s="33">
        <f>IF('NO LOCALITY'!K10*(1+$O$4)&gt;'Locality and Max Pay'!$D$7,'Locality and Max Pay'!$D$7,'NO LOCALITY'!K10*(1+$O$4))</f>
        <v>183183.18473519999</v>
      </c>
      <c r="L10" s="33">
        <f>IF('NO LOCALITY'!L10*(1+$O$4)&gt;'Locality and Max Pay'!$D$7,'Locality and Max Pay'!$D$7,'NO LOCALITY'!L10*(1+$O$4))</f>
        <v>202410.24563339996</v>
      </c>
      <c r="M10" s="33">
        <f>IF('NO LOCALITY'!M10*(1+$O$4)&gt;'Locality and Max Pay'!$D$7,'Locality and Max Pay'!$D$7,'NO LOCALITY'!M10*(1+$O$4))</f>
        <v>225700</v>
      </c>
      <c r="N10" s="33">
        <f>IF('NO LOCALITY'!N10*(1+$O$4)&gt;'Locality and Max Pay'!$D$7,'Locality and Max Pay'!$D$7,'NO LOCALITY'!N10*(1+$O$4))</f>
        <v>225700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88604.618822999997</v>
      </c>
      <c r="H11" s="33">
        <f>IF('NO LOCALITY'!H11*(1+$O$4)&gt;'Locality and Max Pay'!$D$7,'Locality and Max Pay'!$D$7,'NO LOCALITY'!H11*(1+$O$4))</f>
        <v>100565.90750159998</v>
      </c>
      <c r="I11" s="33">
        <f>IF('NO LOCALITY'!I11*(1+$O$4)&gt;'Locality and Max Pay'!$D$7,'Locality and Max Pay'!$D$7,'NO LOCALITY'!I11*(1+$O$4))</f>
        <v>111129.703326</v>
      </c>
      <c r="J11" s="33">
        <f>IF('NO LOCALITY'!J11*(1+$O$4)&gt;'Locality and Max Pay'!$D$7,'Locality and Max Pay'!$D$7,'NO LOCALITY'!J11*(1+$O$4))</f>
        <v>122796.3130002</v>
      </c>
      <c r="K11" s="33">
        <f>IF('NO LOCALITY'!K11*(1+$O$4)&gt;'Locality and Max Pay'!$D$7,'Locality and Max Pay'!$D$7,'NO LOCALITY'!K11*(1+$O$4))</f>
        <v>135690.75185939998</v>
      </c>
      <c r="L11" s="33">
        <f>IF('NO LOCALITY'!L11*(1+$O$4)&gt;'Locality and Max Pay'!$D$7,'Locality and Max Pay'!$D$7,'NO LOCALITY'!L11*(1+$O$4))</f>
        <v>149933.57040540001</v>
      </c>
      <c r="M11" s="33">
        <f>IF('NO LOCALITY'!M11*(1+$O$4)&gt;'Locality and Max Pay'!$D$7,'Locality and Max Pay'!$D$7,'NO LOCALITY'!M11*(1+$O$4))</f>
        <v>172427.4010746</v>
      </c>
      <c r="N11" s="33">
        <f>IF('NO LOCALITY'!N11*(1+$O$4)&gt;'Locality and Max Pay'!$D$7,'Locality and Max Pay'!$D$7,'NO LOCALITY'!N11*(1+$O$4))</f>
        <v>181471.66526519999</v>
      </c>
      <c r="O11" s="32">
        <f>IF('NO LOCALITY'!O11*(1+$O$4)&gt;'Locality and Max Pay'!$D$7,'Locality and Max Pay'!$D$7,'NO LOCALITY'!O11*(1+$O$4))</f>
        <v>190551.64812299999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88604.618822999997</v>
      </c>
      <c r="H13" s="33">
        <f>IF('NO LOCALITY'!H13*(1+$O$4)&gt;'Locality and Max Pay'!$D$7,'Locality and Max Pay'!$D$7,'NO LOCALITY'!H13*(1+$O$4))</f>
        <v>100565.90750159998</v>
      </c>
      <c r="I13" s="33">
        <f>IF('NO LOCALITY'!I13*(1+$O$4)&gt;'Locality and Max Pay'!$D$7,'Locality and Max Pay'!$D$7,'NO LOCALITY'!I13*(1+$O$4))</f>
        <v>111129.703326</v>
      </c>
      <c r="J13" s="33">
        <f>IF('NO LOCALITY'!J13*(1+$O$4)&gt;'Locality and Max Pay'!$D$7,'Locality and Max Pay'!$D$7,'NO LOCALITY'!J13*(1+$O$4))</f>
        <v>122796.3130002</v>
      </c>
      <c r="K13" s="33">
        <f>IF('NO LOCALITY'!K13*(1+$O$4)&gt;'Locality and Max Pay'!$D$7,'Locality and Max Pay'!$D$7,'NO LOCALITY'!K13*(1+$O$4))</f>
        <v>135690.75185939998</v>
      </c>
      <c r="L13" s="33">
        <f>IF('NO LOCALITY'!L13*(1+$O$4)&gt;'Locality and Max Pay'!$D$7,'Locality and Max Pay'!$D$7,'NO LOCALITY'!L13*(1+$O$4))</f>
        <v>149933.57040540001</v>
      </c>
      <c r="M13" s="33">
        <f>IF('NO LOCALITY'!M13*(1+$O$4)&gt;'Locality and Max Pay'!$D$7,'Locality and Max Pay'!$D$7,'NO LOCALITY'!M13*(1+$O$4))</f>
        <v>172427.4010746</v>
      </c>
      <c r="N13" s="33">
        <f>IF('NO LOCALITY'!N13*(1+$O$4)&gt;'Locality and Max Pay'!$D$7,'Locality and Max Pay'!$D$7,'NO LOCALITY'!N13*(1+$O$4))</f>
        <v>181471.66526519999</v>
      </c>
      <c r="O13" s="32">
        <f>IF('NO LOCALITY'!O13*(1+$O$4)&gt;'Locality and Max Pay'!$D$7,'Locality and Max Pay'!$D$7,'NO LOCALITY'!O13*(1+$O$4))</f>
        <v>190551.64812299999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83490.896302199995</v>
      </c>
      <c r="H14" s="33">
        <f>IF('NO LOCALITY'!H14*(1+$O$4)&gt;'Locality and Max Pay'!$D$7,'Locality and Max Pay'!$D$7,'NO LOCALITY'!H14*(1+$O$4))</f>
        <v>92457.770047199985</v>
      </c>
      <c r="I14" s="33">
        <f>IF('NO LOCALITY'!I14*(1+$O$4)&gt;'Locality and Max Pay'!$D$7,'Locality and Max Pay'!$D$7,'NO LOCALITY'!I14*(1+$O$4))</f>
        <v>100381.3610544</v>
      </c>
      <c r="J14" s="33">
        <f>IF('NO LOCALITY'!J14*(1+$O$4)&gt;'Locality and Max Pay'!$D$7,'Locality and Max Pay'!$D$7,'NO LOCALITY'!J14*(1+$O$4))</f>
        <v>109133.92279619999</v>
      </c>
      <c r="K14" s="33">
        <f>IF('NO LOCALITY'!K14*(1+$O$4)&gt;'Locality and Max Pay'!$D$7,'Locality and Max Pay'!$D$7,'NO LOCALITY'!K14*(1+$O$4))</f>
        <v>118803.26366279999</v>
      </c>
      <c r="L14" s="33">
        <f>IF('NO LOCALITY'!L14*(1+$O$4)&gt;'Locality and Max Pay'!$D$7,'Locality and Max Pay'!$D$7,'NO LOCALITY'!L14*(1+$O$4))</f>
        <v>129487.60998899999</v>
      </c>
      <c r="M14" s="33">
        <f>IF('NO LOCALITY'!M14*(1+$O$4)&gt;'Locality and Max Pay'!$D$7,'Locality and Max Pay'!$D$7,'NO LOCALITY'!M14*(1+$O$4))</f>
        <v>146351.28574079997</v>
      </c>
      <c r="N14" s="33">
        <f>IF('NO LOCALITY'!N14*(1+$O$4)&gt;'Locality and Max Pay'!$D$7,'Locality and Max Pay'!$D$7,'NO LOCALITY'!N14*(1+$O$4))</f>
        <v>153140.80906439997</v>
      </c>
      <c r="O14" s="32">
        <f>IF('NO LOCALITY'!O14*(1+$O$4)&gt;'Locality and Max Pay'!$D$7,'Locality and Max Pay'!$D$7,'NO LOCALITY'!O14*(1+$O$4))</f>
        <v>159948.19172159999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100381.3610544</v>
      </c>
      <c r="J16" s="33">
        <f>IF('NO LOCALITY'!J16*(1+$O$4)&gt;'Locality and Max Pay'!$D$7,'Locality and Max Pay'!$D$7,'NO LOCALITY'!J16*(1+$O$4))</f>
        <v>109133.92279619999</v>
      </c>
      <c r="K16" s="33">
        <f>IF('NO LOCALITY'!K16*(1+$O$4)&gt;'Locality and Max Pay'!$D$7,'Locality and Max Pay'!$D$7,'NO LOCALITY'!K16*(1+$O$4))</f>
        <v>118803.26366279999</v>
      </c>
      <c r="L16" s="33">
        <f>IF('NO LOCALITY'!L16*(1+$O$4)&gt;'Locality and Max Pay'!$D$7,'Locality and Max Pay'!$D$7,'NO LOCALITY'!L16*(1+$O$4))</f>
        <v>129487.60998899999</v>
      </c>
      <c r="M16" s="33">
        <f>IF('NO LOCALITY'!M16*(1+$O$4)&gt;'Locality and Max Pay'!$D$7,'Locality and Max Pay'!$D$7,'NO LOCALITY'!M16*(1+$O$4))</f>
        <v>146351.28574079997</v>
      </c>
      <c r="N16" s="33">
        <f>IF('NO LOCALITY'!N16*(1+$O$4)&gt;'Locality and Max Pay'!$D$7,'Locality and Max Pay'!$D$7,'NO LOCALITY'!N16*(1+$O$4))</f>
        <v>153140.80906439997</v>
      </c>
      <c r="O16" s="32">
        <f>IF('NO LOCALITY'!O16*(1+$O$4)&gt;'Locality and Max Pay'!$D$7,'Locality and Max Pay'!$D$7,'NO LOCALITY'!O16*(1+$O$4))</f>
        <v>159948.19172159999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89630.0422272</v>
      </c>
      <c r="J17" s="33">
        <f>IF('NO LOCALITY'!J17*(1+$O$4)&gt;'Locality and Max Pay'!$D$7,'Locality and Max Pay'!$D$7,'NO LOCALITY'!J17*(1+$O$4))</f>
        <v>95468.556036599999</v>
      </c>
      <c r="K17" s="33">
        <f>IF('NO LOCALITY'!K17*(1+$O$4)&gt;'Locality and Max Pay'!$D$7,'Locality and Max Pay'!$D$7,'NO LOCALITY'!K17*(1+$O$4))</f>
        <v>101912.7989106</v>
      </c>
      <c r="L17" s="33">
        <f>IF('NO LOCALITY'!L17*(1+$O$4)&gt;'Locality and Max Pay'!$D$7,'Locality and Max Pay'!$D$7,'NO LOCALITY'!L17*(1+$O$4))</f>
        <v>109034.2081836</v>
      </c>
      <c r="M17" s="33">
        <f>IF('NO LOCALITY'!M17*(1+$O$4)&gt;'Locality and Max Pay'!$D$7,'Locality and Max Pay'!$D$7,'NO LOCALITY'!M17*(1+$O$4))</f>
        <v>120279.63524039999</v>
      </c>
      <c r="N17" s="33">
        <f>IF('NO LOCALITY'!N17*(1+$O$4)&gt;'Locality and Max Pay'!$D$7,'Locality and Max Pay'!$D$7,'NO LOCALITY'!N17*(1+$O$4))</f>
        <v>124806.976308</v>
      </c>
      <c r="O17" s="32">
        <f>IF('NO LOCALITY'!O17*(1+$O$4)&gt;'Locality and Max Pay'!$D$7,'Locality and Max Pay'!$D$7,'NO LOCALITY'!O17*(1+$O$4))</f>
        <v>129349.20015359999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95468.556036599999</v>
      </c>
      <c r="K19" s="35">
        <f>IF('NO LOCALITY'!K19*(1+$O$4)&gt;'Locality and Max Pay'!$D$7,'Locality and Max Pay'!$D$7,'NO LOCALITY'!K19*(1+$O$4))</f>
        <v>101912.7989106</v>
      </c>
      <c r="L19" s="33">
        <f>IF('NO LOCALITY'!L19*(1+$O$4)&gt;'Locality and Max Pay'!$D$7,'Locality and Max Pay'!$D$7,'NO LOCALITY'!L19*(1+$O$4))</f>
        <v>109034.2081836</v>
      </c>
      <c r="M19" s="33">
        <f>IF('NO LOCALITY'!M19*(1+$O$4)&gt;'Locality and Max Pay'!$D$7,'Locality and Max Pay'!$D$7,'NO LOCALITY'!M19*(1+$O$4))</f>
        <v>120279.63524039999</v>
      </c>
      <c r="N19" s="33">
        <f>IF('NO LOCALITY'!N19*(1+$O$4)&gt;'Locality and Max Pay'!$D$7,'Locality and Max Pay'!$D$7,'NO LOCALITY'!N19*(1+$O$4))</f>
        <v>124806.976308</v>
      </c>
      <c r="O19" s="32">
        <f>IF('NO LOCALITY'!O19*(1+$O$4)&gt;'Locality and Max Pay'!$D$7,'Locality and Max Pay'!$D$7,'NO LOCALITY'!O19*(1+$O$4))</f>
        <v>129349.20015359999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81801.700999199995</v>
      </c>
      <c r="K20" s="35">
        <f>IF('NO LOCALITY'!K20*(1+$O$4)&gt;'Locality and Max Pay'!$D$7,'Locality and Max Pay'!$D$7,'NO LOCALITY'!K20*(1+$O$4))</f>
        <v>85026.798991799995</v>
      </c>
      <c r="L20" s="33">
        <f>IF('NO LOCALITY'!L20*(1+$O$4)&gt;'Locality and Max Pay'!$D$7,'Locality and Max Pay'!$D$7,'NO LOCALITY'!L20*(1+$O$4))</f>
        <v>88589.736044999998</v>
      </c>
      <c r="M20" s="33">
        <f>IF('NO LOCALITY'!M20*(1+$O$4)&gt;'Locality and Max Pay'!$D$7,'Locality and Max Pay'!$D$7,'NO LOCALITY'!M20*(1+$O$4))</f>
        <v>94212.449573399994</v>
      </c>
      <c r="N20" s="33">
        <f>IF('NO LOCALITY'!N20*(1+$O$4)&gt;'Locality and Max Pay'!$D$7,'Locality and Max Pay'!$D$7,'NO LOCALITY'!N20*(1+$O$4))</f>
        <v>96470.166995999985</v>
      </c>
      <c r="O20" s="32">
        <f>IF('NO LOCALITY'!O20*(1+$O$4)&gt;'Locality and Max Pay'!$D$7,'Locality and Max Pay'!$D$7,'NO LOCALITY'!O20*(1+$O$4))</f>
        <v>98741.278918800002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68136.334239599993</v>
      </c>
      <c r="H22" s="33">
        <f>IF('NO LOCALITY'!H22*(1+$O$4)&gt;'Locality and Max Pay'!$D$7,'Locality and Max Pay'!$D$7,'NO LOCALITY'!H22*(1+$O$4))</f>
        <v>68136.334239599993</v>
      </c>
      <c r="I22" s="33">
        <f>IF('NO LOCALITY'!I22*(1+$O$4)&gt;'Locality and Max Pay'!$D$7,'Locality and Max Pay'!$D$7,'NO LOCALITY'!I22*(1+$O$4))</f>
        <v>68136.334239599993</v>
      </c>
      <c r="J22" s="33">
        <f>IF('NO LOCALITY'!J22*(1+$O$4)&gt;'Locality and Max Pay'!$D$7,'Locality and Max Pay'!$D$7,'NO LOCALITY'!J22*(1+$O$4))</f>
        <v>68136.334239599993</v>
      </c>
      <c r="K22" s="33">
        <f>IF('NO LOCALITY'!K22*(1+$O$4)&gt;'Locality and Max Pay'!$D$7,'Locality and Max Pay'!$D$7,'NO LOCALITY'!K22*(1+$O$4))</f>
        <v>68136.334239599993</v>
      </c>
      <c r="L22" s="33">
        <f>IF('NO LOCALITY'!L22*(1+$O$4)&gt;'Locality and Max Pay'!$D$7,'Locality and Max Pay'!$D$7,'NO LOCALITY'!L22*(1+$O$4))</f>
        <v>68136.334239599993</v>
      </c>
      <c r="M22" s="33">
        <f>IF('NO LOCALITY'!M22*(1+$O$4)&gt;'Locality and Max Pay'!$D$7,'Locality and Max Pay'!$D$7,'NO LOCALITY'!M22*(1+$O$4))</f>
        <v>68136.334239599993</v>
      </c>
      <c r="N22" s="33">
        <f>IF('NO LOCALITY'!N22*(1+$O$4)&gt;'Locality and Max Pay'!$D$7,'Locality and Max Pay'!$D$7,'NO LOCALITY'!N22*(1+$O$4))</f>
        <v>68136.334239599993</v>
      </c>
      <c r="O22" s="32">
        <f>IF('NO LOCALITY'!O22*(1+$O$4)&gt;'Locality and Max Pay'!$D$7,'Locality and Max Pay'!$D$7,'NO LOCALITY'!O22*(1+$O$4))</f>
        <v>68136.334239599993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FEV0BqU3bFLaLYSxhN++z8JfLmRhcR+sV1i52t2gwsrz+2/V72uqEmE/+9JOWngXe03RGqTzjn0L6rc7ue7uCw==" saltValue="Me1P1zCeW/uAfCdL/vz5WA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8" priority="1" stopIfTrue="1" operator="greaterThan">
      <formula>165200</formula>
    </cfRule>
  </conditionalFormatting>
  <hyperlinks>
    <hyperlink ref="D26:F26" location="'LOCALITY INDEX'!A1" display="Return to Locality Index" xr:uid="{00000000-0004-0000-33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Sheet53"/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42</v>
      </c>
      <c r="O4" s="40">
        <f>VLOOKUP(N4,'Locality and Max Pay'!A:B,2,FALSE)</f>
        <v>0.31569999999999998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107540.436753</v>
      </c>
      <c r="H10" s="33">
        <f>IF('NO LOCALITY'!H10*(1+$O$4)&gt;'Locality and Max Pay'!$D$7,'Locality and Max Pay'!$D$7,'NO LOCALITY'!H10*(1+$O$4))</f>
        <v>122059.80068490001</v>
      </c>
      <c r="I10" s="33">
        <f>IF('NO LOCALITY'!I10*(1+$O$4)&gt;'Locality and Max Pay'!$D$7,'Locality and Max Pay'!$D$7,'NO LOCALITY'!I10*(1+$O$4))</f>
        <v>134879.81965379999</v>
      </c>
      <c r="J10" s="33">
        <f>IF('NO LOCALITY'!J10*(1+$O$4)&gt;'Locality and Max Pay'!$D$7,'Locality and Max Pay'!$D$7,'NO LOCALITY'!J10*(1+$O$4))</f>
        <v>149041.9197234</v>
      </c>
      <c r="K10" s="33">
        <f>IF('NO LOCALITY'!K10*(1+$O$4)&gt;'Locality and Max Pay'!$D$7,'Locality and Max Pay'!$D$7,'NO LOCALITY'!K10*(1+$O$4))</f>
        <v>164694.62631959998</v>
      </c>
      <c r="L10" s="33">
        <f>IF('NO LOCALITY'!L10*(1+$O$4)&gt;'Locality and Max Pay'!$D$7,'Locality and Max Pay'!$D$7,'NO LOCALITY'!L10*(1+$O$4))</f>
        <v>181981.11260069997</v>
      </c>
      <c r="M10" s="33">
        <f>IF('NO LOCALITY'!M10*(1+$O$4)&gt;'Locality and Max Pay'!$D$7,'Locality and Max Pay'!$D$7,'NO LOCALITY'!M10*(1+$O$4))</f>
        <v>209281.69156139999</v>
      </c>
      <c r="N10" s="33">
        <f>IF('NO LOCALITY'!N10*(1+$O$4)&gt;'Locality and Max Pay'!$D$7,'Locality and Max Pay'!$D$7,'NO LOCALITY'!N10*(1+$O$4))</f>
        <v>220264.5446766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79661.812891499998</v>
      </c>
      <c r="H11" s="33">
        <f>IF('NO LOCALITY'!H11*(1+$O$4)&gt;'Locality and Max Pay'!$D$7,'Locality and Max Pay'!$D$7,'NO LOCALITY'!H11*(1+$O$4))</f>
        <v>90415.856566799994</v>
      </c>
      <c r="I11" s="33">
        <f>IF('NO LOCALITY'!I11*(1+$O$4)&gt;'Locality and Max Pay'!$D$7,'Locality and Max Pay'!$D$7,'NO LOCALITY'!I11*(1+$O$4))</f>
        <v>99913.455423000007</v>
      </c>
      <c r="J11" s="33">
        <f>IF('NO LOCALITY'!J11*(1+$O$4)&gt;'Locality and Max Pay'!$D$7,'Locality and Max Pay'!$D$7,'NO LOCALITY'!J11*(1+$O$4))</f>
        <v>110402.5618521</v>
      </c>
      <c r="K11" s="33">
        <f>IF('NO LOCALITY'!K11*(1+$O$4)&gt;'Locality and Max Pay'!$D$7,'Locality and Max Pay'!$D$7,'NO LOCALITY'!K11*(1+$O$4))</f>
        <v>121995.5734737</v>
      </c>
      <c r="L11" s="33">
        <f>IF('NO LOCALITY'!L11*(1+$O$4)&gt;'Locality and Max Pay'!$D$7,'Locality and Max Pay'!$D$7,'NO LOCALITY'!L11*(1+$O$4))</f>
        <v>134800.87370669999</v>
      </c>
      <c r="M11" s="33">
        <f>IF('NO LOCALITY'!M11*(1+$O$4)&gt;'Locality and Max Pay'!$D$7,'Locality and Max Pay'!$D$7,'NO LOCALITY'!M11*(1+$O$4))</f>
        <v>155024.4168333</v>
      </c>
      <c r="N11" s="33">
        <f>IF('NO LOCALITY'!N11*(1+$O$4)&gt;'Locality and Max Pay'!$D$7,'Locality and Max Pay'!$D$7,'NO LOCALITY'!N11*(1+$O$4))</f>
        <v>163155.84938459998</v>
      </c>
      <c r="O11" s="32">
        <f>IF('NO LOCALITY'!O11*(1+$O$4)&gt;'Locality and Max Pay'!$D$7,'Locality and Max Pay'!$D$7,'NO LOCALITY'!O11*(1+$O$4))</f>
        <v>171319.39554149998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79661.812891499998</v>
      </c>
      <c r="H13" s="33">
        <f>IF('NO LOCALITY'!H13*(1+$O$4)&gt;'Locality and Max Pay'!$D$7,'Locality and Max Pay'!$D$7,'NO LOCALITY'!H13*(1+$O$4))</f>
        <v>90415.856566799994</v>
      </c>
      <c r="I13" s="33">
        <f>IF('NO LOCALITY'!I13*(1+$O$4)&gt;'Locality and Max Pay'!$D$7,'Locality and Max Pay'!$D$7,'NO LOCALITY'!I13*(1+$O$4))</f>
        <v>99913.455423000007</v>
      </c>
      <c r="J13" s="33">
        <f>IF('NO LOCALITY'!J13*(1+$O$4)&gt;'Locality and Max Pay'!$D$7,'Locality and Max Pay'!$D$7,'NO LOCALITY'!J13*(1+$O$4))</f>
        <v>110402.5618521</v>
      </c>
      <c r="K13" s="33">
        <f>IF('NO LOCALITY'!K13*(1+$O$4)&gt;'Locality and Max Pay'!$D$7,'Locality and Max Pay'!$D$7,'NO LOCALITY'!K13*(1+$O$4))</f>
        <v>121995.5734737</v>
      </c>
      <c r="L13" s="33">
        <f>IF('NO LOCALITY'!L13*(1+$O$4)&gt;'Locality and Max Pay'!$D$7,'Locality and Max Pay'!$D$7,'NO LOCALITY'!L13*(1+$O$4))</f>
        <v>134800.87370669999</v>
      </c>
      <c r="M13" s="33">
        <f>IF('NO LOCALITY'!M13*(1+$O$4)&gt;'Locality and Max Pay'!$D$7,'Locality and Max Pay'!$D$7,'NO LOCALITY'!M13*(1+$O$4))</f>
        <v>155024.4168333</v>
      </c>
      <c r="N13" s="33">
        <f>IF('NO LOCALITY'!N13*(1+$O$4)&gt;'Locality and Max Pay'!$D$7,'Locality and Max Pay'!$D$7,'NO LOCALITY'!N13*(1+$O$4))</f>
        <v>163155.84938459998</v>
      </c>
      <c r="O13" s="32">
        <f>IF('NO LOCALITY'!O13*(1+$O$4)&gt;'Locality and Max Pay'!$D$7,'Locality and Max Pay'!$D$7,'NO LOCALITY'!O13*(1+$O$4))</f>
        <v>171319.39554149998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75064.215023099998</v>
      </c>
      <c r="H14" s="33">
        <f>IF('NO LOCALITY'!H14*(1+$O$4)&gt;'Locality and Max Pay'!$D$7,'Locality and Max Pay'!$D$7,'NO LOCALITY'!H14*(1+$O$4))</f>
        <v>83126.0680956</v>
      </c>
      <c r="I14" s="33">
        <f>IF('NO LOCALITY'!I14*(1+$O$4)&gt;'Locality and Max Pay'!$D$7,'Locality and Max Pay'!$D$7,'NO LOCALITY'!I14*(1+$O$4))</f>
        <v>90249.9362712</v>
      </c>
      <c r="J14" s="33">
        <f>IF('NO LOCALITY'!J14*(1+$O$4)&gt;'Locality and Max Pay'!$D$7,'Locality and Max Pay'!$D$7,'NO LOCALITY'!J14*(1+$O$4))</f>
        <v>98119.107710099997</v>
      </c>
      <c r="K14" s="33">
        <f>IF('NO LOCALITY'!K14*(1+$O$4)&gt;'Locality and Max Pay'!$D$7,'Locality and Max Pay'!$D$7,'NO LOCALITY'!K14*(1+$O$4))</f>
        <v>106812.52835939999</v>
      </c>
      <c r="L14" s="33">
        <f>IF('NO LOCALITY'!L14*(1+$O$4)&gt;'Locality and Max Pay'!$D$7,'Locality and Max Pay'!$D$7,'NO LOCALITY'!L14*(1+$O$4))</f>
        <v>116418.51063449999</v>
      </c>
      <c r="M14" s="33">
        <f>IF('NO LOCALITY'!M14*(1+$O$4)&gt;'Locality and Max Pay'!$D$7,'Locality and Max Pay'!$D$7,'NO LOCALITY'!M14*(1+$O$4))</f>
        <v>131580.14667839999</v>
      </c>
      <c r="N14" s="33">
        <f>IF('NO LOCALITY'!N14*(1+$O$4)&gt;'Locality and Max Pay'!$D$7,'Locality and Max Pay'!$D$7,'NO LOCALITY'!N14*(1+$O$4))</f>
        <v>137684.40787619998</v>
      </c>
      <c r="O14" s="32">
        <f>IF('NO LOCALITY'!O14*(1+$O$4)&gt;'Locality and Max Pay'!$D$7,'Locality and Max Pay'!$D$7,'NO LOCALITY'!O14*(1+$O$4))</f>
        <v>143804.72587679999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90249.9362712</v>
      </c>
      <c r="J16" s="33">
        <f>IF('NO LOCALITY'!J16*(1+$O$4)&gt;'Locality and Max Pay'!$D$7,'Locality and Max Pay'!$D$7,'NO LOCALITY'!J16*(1+$O$4))</f>
        <v>98119.107710099997</v>
      </c>
      <c r="K16" s="33">
        <f>IF('NO LOCALITY'!K16*(1+$O$4)&gt;'Locality and Max Pay'!$D$7,'Locality and Max Pay'!$D$7,'NO LOCALITY'!K16*(1+$O$4))</f>
        <v>106812.52835939999</v>
      </c>
      <c r="L16" s="33">
        <f>IF('NO LOCALITY'!L16*(1+$O$4)&gt;'Locality and Max Pay'!$D$7,'Locality and Max Pay'!$D$7,'NO LOCALITY'!L16*(1+$O$4))</f>
        <v>116418.51063449999</v>
      </c>
      <c r="M16" s="33">
        <f>IF('NO LOCALITY'!M16*(1+$O$4)&gt;'Locality and Max Pay'!$D$7,'Locality and Max Pay'!$D$7,'NO LOCALITY'!M16*(1+$O$4))</f>
        <v>131580.14667839999</v>
      </c>
      <c r="N16" s="33">
        <f>IF('NO LOCALITY'!N16*(1+$O$4)&gt;'Locality and Max Pay'!$D$7,'Locality and Max Pay'!$D$7,'NO LOCALITY'!N16*(1+$O$4))</f>
        <v>137684.40787619998</v>
      </c>
      <c r="O16" s="32">
        <f>IF('NO LOCALITY'!O16*(1+$O$4)&gt;'Locality and Max Pay'!$D$7,'Locality and Max Pay'!$D$7,'NO LOCALITY'!O16*(1+$O$4))</f>
        <v>143804.72587679999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80583.740985600001</v>
      </c>
      <c r="J17" s="33">
        <f>IF('NO LOCALITY'!J17*(1+$O$4)&gt;'Locality and Max Pay'!$D$7,'Locality and Max Pay'!$D$7,'NO LOCALITY'!J17*(1+$O$4))</f>
        <v>85832.977434300003</v>
      </c>
      <c r="K17" s="33">
        <f>IF('NO LOCALITY'!K17*(1+$O$4)&gt;'Locality and Max Pay'!$D$7,'Locality and Max Pay'!$D$7,'NO LOCALITY'!K17*(1+$O$4))</f>
        <v>91626.807111300004</v>
      </c>
      <c r="L17" s="33">
        <f>IF('NO LOCALITY'!L17*(1+$O$4)&gt;'Locality and Max Pay'!$D$7,'Locality and Max Pay'!$D$7,'NO LOCALITY'!L17*(1+$O$4))</f>
        <v>98029.457227799998</v>
      </c>
      <c r="M17" s="33">
        <f>IF('NO LOCALITY'!M17*(1+$O$4)&gt;'Locality and Max Pay'!$D$7,'Locality and Max Pay'!$D$7,'NO LOCALITY'!M17*(1+$O$4))</f>
        <v>108139.8907242</v>
      </c>
      <c r="N17" s="33">
        <f>IF('NO LOCALITY'!N17*(1+$O$4)&gt;'Locality and Max Pay'!$D$7,'Locality and Max Pay'!$D$7,'NO LOCALITY'!N17*(1+$O$4))</f>
        <v>112210.290234</v>
      </c>
      <c r="O17" s="32">
        <f>IF('NO LOCALITY'!O17*(1+$O$4)&gt;'Locality and Max Pay'!$D$7,'Locality and Max Pay'!$D$7,'NO LOCALITY'!O17*(1+$O$4))</f>
        <v>116294.07041279999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85832.977434300003</v>
      </c>
      <c r="K19" s="35">
        <f>IF('NO LOCALITY'!K19*(1+$O$4)&gt;'Locality and Max Pay'!$D$7,'Locality and Max Pay'!$D$7,'NO LOCALITY'!K19*(1+$O$4))</f>
        <v>91626.807111300004</v>
      </c>
      <c r="L19" s="33">
        <f>IF('NO LOCALITY'!L19*(1+$O$4)&gt;'Locality and Max Pay'!$D$7,'Locality and Max Pay'!$D$7,'NO LOCALITY'!L19*(1+$O$4))</f>
        <v>98029.457227799998</v>
      </c>
      <c r="M19" s="33">
        <f>IF('NO LOCALITY'!M19*(1+$O$4)&gt;'Locality and Max Pay'!$D$7,'Locality and Max Pay'!$D$7,'NO LOCALITY'!M19*(1+$O$4))</f>
        <v>108139.8907242</v>
      </c>
      <c r="N19" s="33">
        <f>IF('NO LOCALITY'!N19*(1+$O$4)&gt;'Locality and Max Pay'!$D$7,'Locality and Max Pay'!$D$7,'NO LOCALITY'!N19*(1+$O$4))</f>
        <v>112210.290234</v>
      </c>
      <c r="O19" s="32">
        <f>IF('NO LOCALITY'!O19*(1+$O$4)&gt;'Locality and Max Pay'!$D$7,'Locality and Max Pay'!$D$7,'NO LOCALITY'!O19*(1+$O$4))</f>
        <v>116294.07041279999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73545.50909159999</v>
      </c>
      <c r="K20" s="35">
        <f>IF('NO LOCALITY'!K20*(1+$O$4)&gt;'Locality and Max Pay'!$D$7,'Locality and Max Pay'!$D$7,'NO LOCALITY'!K20*(1+$O$4))</f>
        <v>76445.100063899998</v>
      </c>
      <c r="L20" s="33">
        <f>IF('NO LOCALITY'!L20*(1+$O$4)&gt;'Locality and Max Pay'!$D$7,'Locality and Max Pay'!$D$7,'NO LOCALITY'!L20*(1+$O$4))</f>
        <v>79648.432222500007</v>
      </c>
      <c r="M20" s="33">
        <f>IF('NO LOCALITY'!M20*(1+$O$4)&gt;'Locality and Max Pay'!$D$7,'Locality and Max Pay'!$D$7,'NO LOCALITY'!M20*(1+$O$4))</f>
        <v>84703.6489707</v>
      </c>
      <c r="N20" s="33">
        <f>IF('NO LOCALITY'!N20*(1+$O$4)&gt;'Locality and Max Pay'!$D$7,'Locality and Max Pay'!$D$7,'NO LOCALITY'!N20*(1+$O$4))</f>
        <v>86733.496457999994</v>
      </c>
      <c r="O20" s="32">
        <f>IF('NO LOCALITY'!O20*(1+$O$4)&gt;'Locality and Max Pay'!$D$7,'Locality and Max Pay'!$D$7,'NO LOCALITY'!O20*(1+$O$4))</f>
        <v>88775.386547400005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61259.378815799995</v>
      </c>
      <c r="H22" s="33">
        <f>IF('NO LOCALITY'!H22*(1+$O$4)&gt;'Locality and Max Pay'!$D$7,'Locality and Max Pay'!$D$7,'NO LOCALITY'!H22*(1+$O$4))</f>
        <v>61259.378815799995</v>
      </c>
      <c r="I22" s="33">
        <f>IF('NO LOCALITY'!I22*(1+$O$4)&gt;'Locality and Max Pay'!$D$7,'Locality and Max Pay'!$D$7,'NO LOCALITY'!I22*(1+$O$4))</f>
        <v>61259.378815799995</v>
      </c>
      <c r="J22" s="33">
        <f>IF('NO LOCALITY'!J22*(1+$O$4)&gt;'Locality and Max Pay'!$D$7,'Locality and Max Pay'!$D$7,'NO LOCALITY'!J22*(1+$O$4))</f>
        <v>61259.378815799995</v>
      </c>
      <c r="K22" s="33">
        <f>IF('NO LOCALITY'!K22*(1+$O$4)&gt;'Locality and Max Pay'!$D$7,'Locality and Max Pay'!$D$7,'NO LOCALITY'!K22*(1+$O$4))</f>
        <v>61259.378815799995</v>
      </c>
      <c r="L22" s="33">
        <f>IF('NO LOCALITY'!L22*(1+$O$4)&gt;'Locality and Max Pay'!$D$7,'Locality and Max Pay'!$D$7,'NO LOCALITY'!L22*(1+$O$4))</f>
        <v>61259.378815799995</v>
      </c>
      <c r="M22" s="33">
        <f>IF('NO LOCALITY'!M22*(1+$O$4)&gt;'Locality and Max Pay'!$D$7,'Locality and Max Pay'!$D$7,'NO LOCALITY'!M22*(1+$O$4))</f>
        <v>61259.378815799995</v>
      </c>
      <c r="N22" s="33">
        <f>IF('NO LOCALITY'!N22*(1+$O$4)&gt;'Locality and Max Pay'!$D$7,'Locality and Max Pay'!$D$7,'NO LOCALITY'!N22*(1+$O$4))</f>
        <v>61259.378815799995</v>
      </c>
      <c r="O22" s="33">
        <f>IF('NO LOCALITY'!O22*(1+$O$4)&gt;'Locality and Max Pay'!$D$7,'Locality and Max Pay'!$D$7,'NO LOCALITY'!O22*(1+$O$4))</f>
        <v>61259.378815799995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CQ8HEDvvd8XXzdXlF72M804eGPvM8oaF1V+Ya5iRiil2zNBzcJOm4VgIeFJoVB7ZdRtbc9kgFU6yrbgFSwjsvg==" saltValue="RzJvB2fwY/S39bcFfDeaJA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7" priority="1" stopIfTrue="1" operator="greaterThan">
      <formula>165200</formula>
    </cfRule>
  </conditionalFormatting>
  <hyperlinks>
    <hyperlink ref="D26:F26" location="'LOCALITY INDEX'!A1" display="Return to Locality Index" xr:uid="{00000000-0004-0000-34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A64F83-4D2F-4F71-9080-DEC04AF2E0DF}"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152</v>
      </c>
      <c r="O4" s="40">
        <f>VLOOKUP(N4,'Locality and Max Pay'!A:B,2,FALSE)</f>
        <v>0.1767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93" t="s">
        <v>1</v>
      </c>
      <c r="F10" s="166"/>
      <c r="G10" s="33">
        <f>IF('NO LOCALITY'!G10*(1+$O$4)&gt;'Locality and Max Pay'!$D$7,'Locality and Max Pay'!$D$7,'NO LOCALITY'!G10*(1+$O$4))</f>
        <v>96179.092443000001</v>
      </c>
      <c r="H10" s="33">
        <f>IF('NO LOCALITY'!H10*(1+$O$4)&gt;'Locality and Max Pay'!$D$7,'Locality and Max Pay'!$D$7,'NO LOCALITY'!H10*(1+$O$4))</f>
        <v>109164.52646190001</v>
      </c>
      <c r="I10" s="33">
        <f>IF('NO LOCALITY'!I10*(1+$O$4)&gt;'Locality and Max Pay'!$D$7,'Locality and Max Pay'!$D$7,'NO LOCALITY'!I10*(1+$O$4))</f>
        <v>120630.1465278</v>
      </c>
      <c r="J10" s="33">
        <f>IF('NO LOCALITY'!J10*(1+$O$4)&gt;'Locality and Max Pay'!$D$7,'Locality and Max Pay'!$D$7,'NO LOCALITY'!J10*(1+$O$4))</f>
        <v>133296.06060540001</v>
      </c>
      <c r="K10" s="33">
        <f>IF('NO LOCALITY'!K10*(1+$O$4)&gt;'Locality and Max Pay'!$D$7,'Locality and Max Pay'!$D$7,'NO LOCALITY'!K10*(1+$O$4))</f>
        <v>147295.1028276</v>
      </c>
      <c r="L10" s="33">
        <f>IF('NO LOCALITY'!L10*(1+$O$4)&gt;'Locality and Max Pay'!$D$7,'Locality and Max Pay'!$D$7,'NO LOCALITY'!L10*(1+$O$4))</f>
        <v>162755.32051169997</v>
      </c>
      <c r="M10" s="33">
        <f>IF('NO LOCALITY'!M10*(1+$O$4)&gt;'Locality and Max Pay'!$D$7,'Locality and Max Pay'!$D$7,'NO LOCALITY'!M10*(1+$O$4))</f>
        <v>187171.67018339998</v>
      </c>
      <c r="N10" s="33">
        <f>IF('NO LOCALITY'!N10*(1+$O$4)&gt;'Locality and Max Pay'!$D$7,'Locality and Max Pay'!$D$7,'NO LOCALITY'!N10*(1+$O$4))</f>
        <v>196994.21579459999</v>
      </c>
      <c r="O10" s="32">
        <f>IF('NO LOCALITY'!O10*(1+$O$4)&gt;'Locality and Max Pay'!$D$7,'Locality and Max Pay'!$D$7,'NO LOCALITY'!O10*(1+$O$4))</f>
        <v>206846.6790033</v>
      </c>
    </row>
    <row r="11" spans="2:16" ht="25.5" customHeight="1" x14ac:dyDescent="0.25">
      <c r="B11" s="154"/>
      <c r="C11" s="155"/>
      <c r="D11" s="156"/>
      <c r="E11" s="93" t="s">
        <v>2</v>
      </c>
      <c r="F11" s="166"/>
      <c r="G11" s="33">
        <f>IF('NO LOCALITY'!G11*(1+$O$4)&gt;'Locality and Max Pay'!$D$7,'Locality and Max Pay'!$D$7,'NO LOCALITY'!G11*(1+$O$4))</f>
        <v>71245.766686499992</v>
      </c>
      <c r="H11" s="33">
        <f>IF('NO LOCALITY'!H11*(1+$O$4)&gt;'Locality and Max Pay'!$D$7,'Locality and Max Pay'!$D$7,'NO LOCALITY'!H11*(1+$O$4))</f>
        <v>80863.675930799989</v>
      </c>
      <c r="I11" s="33">
        <f>IF('NO LOCALITY'!I11*(1+$O$4)&gt;'Locality and Max Pay'!$D$7,'Locality and Max Pay'!$D$7,'NO LOCALITY'!I11*(1+$O$4))</f>
        <v>89357.880213000011</v>
      </c>
      <c r="J11" s="33">
        <f>IF('NO LOCALITY'!J11*(1+$O$4)&gt;'Locality and Max Pay'!$D$7,'Locality and Max Pay'!$D$7,'NO LOCALITY'!J11*(1+$O$4))</f>
        <v>98738.842085099997</v>
      </c>
      <c r="K11" s="33">
        <f>IF('NO LOCALITY'!K11*(1+$O$4)&gt;'Locality and Max Pay'!$D$7,'Locality and Max Pay'!$D$7,'NO LOCALITY'!K11*(1+$O$4))</f>
        <v>109107.0846747</v>
      </c>
      <c r="L11" s="33">
        <f>IF('NO LOCALITY'!L11*(1+$O$4)&gt;'Locality and Max Pay'!$D$7,'Locality and Max Pay'!$D$7,'NO LOCALITY'!L11*(1+$O$4))</f>
        <v>120559.54099769999</v>
      </c>
      <c r="M11" s="33">
        <f>IF('NO LOCALITY'!M11*(1+$O$4)&gt;'Locality and Max Pay'!$D$7,'Locality and Max Pay'!$D$7,'NO LOCALITY'!M11*(1+$O$4))</f>
        <v>138646.52374229999</v>
      </c>
      <c r="N11" s="33">
        <f>IF('NO LOCALITY'!N11*(1+$O$4)&gt;'Locality and Max Pay'!$D$7,'Locality and Max Pay'!$D$7,'NO LOCALITY'!N11*(1+$O$4))</f>
        <v>145918.8933426</v>
      </c>
      <c r="O11" s="32">
        <f>IF('NO LOCALITY'!O11*(1+$O$4)&gt;'Locality and Max Pay'!$D$7,'Locality and Max Pay'!$D$7,'NO LOCALITY'!O11*(1+$O$4))</f>
        <v>153219.9838365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93" t="s">
        <v>1</v>
      </c>
      <c r="F13" s="158">
        <v>0.75</v>
      </c>
      <c r="G13" s="33">
        <f>IF('NO LOCALITY'!G13*(1+$O$4)&gt;'Locality and Max Pay'!$D$7,'Locality and Max Pay'!$D$7,'NO LOCALITY'!G13*(1+$O$4))</f>
        <v>71245.766686499992</v>
      </c>
      <c r="H13" s="33">
        <f>IF('NO LOCALITY'!H13*(1+$O$4)&gt;'Locality and Max Pay'!$D$7,'Locality and Max Pay'!$D$7,'NO LOCALITY'!H13*(1+$O$4))</f>
        <v>80863.675930799989</v>
      </c>
      <c r="I13" s="33">
        <f>IF('NO LOCALITY'!I13*(1+$O$4)&gt;'Locality and Max Pay'!$D$7,'Locality and Max Pay'!$D$7,'NO LOCALITY'!I13*(1+$O$4))</f>
        <v>89357.880213000011</v>
      </c>
      <c r="J13" s="33">
        <f>IF('NO LOCALITY'!J13*(1+$O$4)&gt;'Locality and Max Pay'!$D$7,'Locality and Max Pay'!$D$7,'NO LOCALITY'!J13*(1+$O$4))</f>
        <v>98738.842085099997</v>
      </c>
      <c r="K13" s="33">
        <f>IF('NO LOCALITY'!K13*(1+$O$4)&gt;'Locality and Max Pay'!$D$7,'Locality and Max Pay'!$D$7,'NO LOCALITY'!K13*(1+$O$4))</f>
        <v>109107.0846747</v>
      </c>
      <c r="L13" s="33">
        <f>IF('NO LOCALITY'!L13*(1+$O$4)&gt;'Locality and Max Pay'!$D$7,'Locality and Max Pay'!$D$7,'NO LOCALITY'!L13*(1+$O$4))</f>
        <v>120559.54099769999</v>
      </c>
      <c r="M13" s="33">
        <f>IF('NO LOCALITY'!M13*(1+$O$4)&gt;'Locality and Max Pay'!$D$7,'Locality and Max Pay'!$D$7,'NO LOCALITY'!M13*(1+$O$4))</f>
        <v>138646.52374229999</v>
      </c>
      <c r="N13" s="33">
        <f>IF('NO LOCALITY'!N13*(1+$O$4)&gt;'Locality and Max Pay'!$D$7,'Locality and Max Pay'!$D$7,'NO LOCALITY'!N13*(1+$O$4))</f>
        <v>145918.8933426</v>
      </c>
      <c r="O13" s="32">
        <f>IF('NO LOCALITY'!O13*(1+$O$4)&gt;'Locality and Max Pay'!$D$7,'Locality and Max Pay'!$D$7,'NO LOCALITY'!O13*(1+$O$4))</f>
        <v>153219.9838365</v>
      </c>
    </row>
    <row r="14" spans="2:16" ht="25.5" customHeight="1" x14ac:dyDescent="0.25">
      <c r="B14" s="165"/>
      <c r="C14" s="156"/>
      <c r="D14" s="156"/>
      <c r="E14" s="93" t="s">
        <v>2</v>
      </c>
      <c r="F14" s="156"/>
      <c r="G14" s="33">
        <f>IF('NO LOCALITY'!G14*(1+$O$4)&gt;'Locality and Max Pay'!$D$7,'Locality and Max Pay'!$D$7,'NO LOCALITY'!G14*(1+$O$4))</f>
        <v>67133.892086100008</v>
      </c>
      <c r="H14" s="33">
        <f>IF('NO LOCALITY'!H14*(1+$O$4)&gt;'Locality and Max Pay'!$D$7,'Locality and Max Pay'!$D$7,'NO LOCALITY'!H14*(1+$O$4))</f>
        <v>74344.033083599992</v>
      </c>
      <c r="I14" s="33">
        <f>IF('NO LOCALITY'!I14*(1+$O$4)&gt;'Locality and Max Pay'!$D$7,'Locality and Max Pay'!$D$7,'NO LOCALITY'!I14*(1+$O$4))</f>
        <v>80715.284647199995</v>
      </c>
      <c r="J14" s="33">
        <f>IF('NO LOCALITY'!J14*(1+$O$4)&gt;'Locality and Max Pay'!$D$7,'Locality and Max Pay'!$D$7,'NO LOCALITY'!J14*(1+$O$4))</f>
        <v>87753.100283099993</v>
      </c>
      <c r="K14" s="33">
        <f>IF('NO LOCALITY'!K14*(1+$O$4)&gt;'Locality and Max Pay'!$D$7,'Locality and Max Pay'!$D$7,'NO LOCALITY'!K14*(1+$O$4))</f>
        <v>95528.085521399989</v>
      </c>
      <c r="L14" s="33">
        <f>IF('NO LOCALITY'!L14*(1+$O$4)&gt;'Locality and Max Pay'!$D$7,'Locality and Max Pay'!$D$7,'NO LOCALITY'!L14*(1+$O$4))</f>
        <v>104119.22281949999</v>
      </c>
      <c r="M14" s="33">
        <f>IF('NO LOCALITY'!M14*(1+$O$4)&gt;'Locality and Max Pay'!$D$7,'Locality and Max Pay'!$D$7,'NO LOCALITY'!M14*(1+$O$4))</f>
        <v>117679.07471039999</v>
      </c>
      <c r="N14" s="33">
        <f>IF('NO LOCALITY'!N14*(1+$O$4)&gt;'Locality and Max Pay'!$D$7,'Locality and Max Pay'!$D$7,'NO LOCALITY'!N14*(1+$O$4))</f>
        <v>123138.43790219999</v>
      </c>
      <c r="O14" s="32">
        <f>IF('NO LOCALITY'!O14*(1+$O$4)&gt;'Locality and Max Pay'!$D$7,'Locality and Max Pay'!$D$7,'NO LOCALITY'!O14*(1+$O$4))</f>
        <v>128612.16154079999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93" t="s">
        <v>1</v>
      </c>
      <c r="F16" s="158">
        <v>0.5</v>
      </c>
      <c r="G16" s="93" t="s">
        <v>22</v>
      </c>
      <c r="H16" s="93" t="s">
        <v>22</v>
      </c>
      <c r="I16" s="33">
        <f>IF('NO LOCALITY'!I16*(1+$O$4)&gt;'Locality and Max Pay'!$D$7,'Locality and Max Pay'!$D$7,'NO LOCALITY'!I16*(1+$O$4))</f>
        <v>80715.284647199995</v>
      </c>
      <c r="J16" s="33">
        <f>IF('NO LOCALITY'!J16*(1+$O$4)&gt;'Locality and Max Pay'!$D$7,'Locality and Max Pay'!$D$7,'NO LOCALITY'!J16*(1+$O$4))</f>
        <v>87753.100283099993</v>
      </c>
      <c r="K16" s="33">
        <f>IF('NO LOCALITY'!K16*(1+$O$4)&gt;'Locality and Max Pay'!$D$7,'Locality and Max Pay'!$D$7,'NO LOCALITY'!K16*(1+$O$4))</f>
        <v>95528.085521399989</v>
      </c>
      <c r="L16" s="33">
        <f>IF('NO LOCALITY'!L16*(1+$O$4)&gt;'Locality and Max Pay'!$D$7,'Locality and Max Pay'!$D$7,'NO LOCALITY'!L16*(1+$O$4))</f>
        <v>104119.22281949999</v>
      </c>
      <c r="M16" s="33">
        <f>IF('NO LOCALITY'!M16*(1+$O$4)&gt;'Locality and Max Pay'!$D$7,'Locality and Max Pay'!$D$7,'NO LOCALITY'!M16*(1+$O$4))</f>
        <v>117679.07471039999</v>
      </c>
      <c r="N16" s="33">
        <f>IF('NO LOCALITY'!N16*(1+$O$4)&gt;'Locality and Max Pay'!$D$7,'Locality and Max Pay'!$D$7,'NO LOCALITY'!N16*(1+$O$4))</f>
        <v>123138.43790219999</v>
      </c>
      <c r="O16" s="32">
        <f>IF('NO LOCALITY'!O16*(1+$O$4)&gt;'Locality and Max Pay'!$D$7,'Locality and Max Pay'!$D$7,'NO LOCALITY'!O16*(1+$O$4))</f>
        <v>128612.16154079999</v>
      </c>
    </row>
    <row r="17" spans="2:16" ht="25.5" customHeight="1" x14ac:dyDescent="0.25">
      <c r="B17" s="165"/>
      <c r="C17" s="156"/>
      <c r="D17" s="156"/>
      <c r="E17" s="93" t="s">
        <v>2</v>
      </c>
      <c r="F17" s="156"/>
      <c r="G17" s="93" t="s">
        <v>22</v>
      </c>
      <c r="H17" s="93" t="s">
        <v>22</v>
      </c>
      <c r="I17" s="33">
        <f>IF('NO LOCALITY'!I17*(1+$O$4)&gt;'Locality and Max Pay'!$D$7,'Locality and Max Pay'!$D$7,'NO LOCALITY'!I17*(1+$O$4))</f>
        <v>72070.295673600005</v>
      </c>
      <c r="J17" s="33">
        <f>IF('NO LOCALITY'!J17*(1+$O$4)&gt;'Locality and Max Pay'!$D$7,'Locality and Max Pay'!$D$7,'NO LOCALITY'!J17*(1+$O$4))</f>
        <v>76764.965073300002</v>
      </c>
      <c r="K17" s="33">
        <f>IF('NO LOCALITY'!K17*(1+$O$4)&gt;'Locality and Max Pay'!$D$7,'Locality and Max Pay'!$D$7,'NO LOCALITY'!K17*(1+$O$4))</f>
        <v>81946.692960300003</v>
      </c>
      <c r="L17" s="33">
        <f>IF('NO LOCALITY'!L17*(1+$O$4)&gt;'Locality and Max Pay'!$D$7,'Locality and Max Pay'!$D$7,'NO LOCALITY'!L17*(1+$O$4))</f>
        <v>87672.921121799998</v>
      </c>
      <c r="M17" s="33">
        <f>IF('NO LOCALITY'!M17*(1+$O$4)&gt;'Locality and Max Pay'!$D$7,'Locality and Max Pay'!$D$7,'NO LOCALITY'!M17*(1+$O$4))</f>
        <v>96715.215790199989</v>
      </c>
      <c r="N17" s="33">
        <f>IF('NO LOCALITY'!N17*(1+$O$4)&gt;'Locality and Max Pay'!$D$7,'Locality and Max Pay'!$D$7,'NO LOCALITY'!N17*(1+$O$4))</f>
        <v>100355.589054</v>
      </c>
      <c r="O17" s="32">
        <f>IF('NO LOCALITY'!O17*(1+$O$4)&gt;'Locality and Max Pay'!$D$7,'Locality and Max Pay'!$D$7,'NO LOCALITY'!O17*(1+$O$4))</f>
        <v>104007.92935679998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93" t="s">
        <v>1</v>
      </c>
      <c r="F19" s="158">
        <v>0.25</v>
      </c>
      <c r="G19" s="93" t="s">
        <v>22</v>
      </c>
      <c r="H19" s="93" t="s">
        <v>22</v>
      </c>
      <c r="I19" s="93" t="s">
        <v>22</v>
      </c>
      <c r="J19" s="35">
        <f>IF('NO LOCALITY'!J19*(1+$O$4)&gt;'Locality and Max Pay'!$D$7,'Locality and Max Pay'!$D$7,'NO LOCALITY'!J19*(1+$O$4))</f>
        <v>76764.965073300002</v>
      </c>
      <c r="K19" s="35">
        <f>IF('NO LOCALITY'!K19*(1+$O$4)&gt;'Locality and Max Pay'!$D$7,'Locality and Max Pay'!$D$7,'NO LOCALITY'!K19*(1+$O$4))</f>
        <v>81946.692960300003</v>
      </c>
      <c r="L19" s="33">
        <f>IF('NO LOCALITY'!L19*(1+$O$4)&gt;'Locality and Max Pay'!$D$7,'Locality and Max Pay'!$D$7,'NO LOCALITY'!L19*(1+$O$4))</f>
        <v>87672.921121799998</v>
      </c>
      <c r="M19" s="33">
        <f>IF('NO LOCALITY'!M19*(1+$O$4)&gt;'Locality and Max Pay'!$D$7,'Locality and Max Pay'!$D$7,'NO LOCALITY'!M19*(1+$O$4))</f>
        <v>96715.215790199989</v>
      </c>
      <c r="N19" s="33">
        <f>IF('NO LOCALITY'!N19*(1+$O$4)&gt;'Locality and Max Pay'!$D$7,'Locality and Max Pay'!$D$7,'NO LOCALITY'!N19*(1+$O$4))</f>
        <v>100355.589054</v>
      </c>
      <c r="O19" s="32">
        <f>IF('NO LOCALITY'!O19*(1+$O$4)&gt;'Locality and Max Pay'!$D$7,'Locality and Max Pay'!$D$7,'NO LOCALITY'!O19*(1+$O$4))</f>
        <v>104007.92935679998</v>
      </c>
    </row>
    <row r="20" spans="2:16" ht="25.5" customHeight="1" x14ac:dyDescent="0.25">
      <c r="B20" s="165"/>
      <c r="C20" s="156"/>
      <c r="D20" s="156"/>
      <c r="E20" s="93" t="s">
        <v>2</v>
      </c>
      <c r="F20" s="156"/>
      <c r="G20" s="93" t="s">
        <v>22</v>
      </c>
      <c r="H20" s="93" t="s">
        <v>22</v>
      </c>
      <c r="I20" s="93" t="s">
        <v>22</v>
      </c>
      <c r="J20" s="35">
        <f>IF('NO LOCALITY'!J20*(1+$O$4)&gt;'Locality and Max Pay'!$D$7,'Locality and Max Pay'!$D$7,'NO LOCALITY'!J20*(1+$O$4))</f>
        <v>65775.633159599995</v>
      </c>
      <c r="K20" s="35">
        <f>IF('NO LOCALITY'!K20*(1+$O$4)&gt;'Locality and Max Pay'!$D$7,'Locality and Max Pay'!$D$7,'NO LOCALITY'!K20*(1+$O$4))</f>
        <v>68368.89051089999</v>
      </c>
      <c r="L20" s="33">
        <f>IF('NO LOCALITY'!L20*(1+$O$4)&gt;'Locality and Max Pay'!$D$7,'Locality and Max Pay'!$D$7,'NO LOCALITY'!L20*(1+$O$4))</f>
        <v>71233.799647499996</v>
      </c>
      <c r="M20" s="33">
        <f>IF('NO LOCALITY'!M20*(1+$O$4)&gt;'Locality and Max Pay'!$D$7,'Locality and Max Pay'!$D$7,'NO LOCALITY'!M20*(1+$O$4))</f>
        <v>75754.946981699992</v>
      </c>
      <c r="N20" s="33">
        <f>IF('NO LOCALITY'!N20*(1+$O$4)&gt;'Locality and Max Pay'!$D$7,'Locality and Max Pay'!$D$7,'NO LOCALITY'!N20*(1+$O$4))</f>
        <v>77570.346797999984</v>
      </c>
      <c r="O20" s="32">
        <f>IF('NO LOCALITY'!O20*(1+$O$4)&gt;'Locality and Max Pay'!$D$7,'Locality and Max Pay'!$D$7,'NO LOCALITY'!O20*(1+$O$4))</f>
        <v>79396.5169494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93" t="s">
        <v>21</v>
      </c>
      <c r="E22" s="94"/>
      <c r="F22" s="94"/>
      <c r="G22" s="33">
        <f>IF('NO LOCALITY'!G22*(1+$O$4)&gt;'Locality and Max Pay'!$D$7,'Locality and Max Pay'!$D$7,'NO LOCALITY'!G22*(1+$O$4))</f>
        <v>54787.497949799996</v>
      </c>
      <c r="H22" s="33">
        <f>IF('NO LOCALITY'!H22*(1+$O$4)&gt;'Locality and Max Pay'!$D$7,'Locality and Max Pay'!$D$7,'NO LOCALITY'!H22*(1+$O$4))</f>
        <v>54787.497949799996</v>
      </c>
      <c r="I22" s="33">
        <f>IF('NO LOCALITY'!I22*(1+$O$4)&gt;'Locality and Max Pay'!$D$7,'Locality and Max Pay'!$D$7,'NO LOCALITY'!I22*(1+$O$4))</f>
        <v>54787.497949799996</v>
      </c>
      <c r="J22" s="33">
        <f>IF('NO LOCALITY'!J22*(1+$O$4)&gt;'Locality and Max Pay'!$D$7,'Locality and Max Pay'!$D$7,'NO LOCALITY'!J22*(1+$O$4))</f>
        <v>54787.497949799996</v>
      </c>
      <c r="K22" s="33">
        <f>IF('NO LOCALITY'!K22*(1+$O$4)&gt;'Locality and Max Pay'!$D$7,'Locality and Max Pay'!$D$7,'NO LOCALITY'!K22*(1+$O$4))</f>
        <v>54787.497949799996</v>
      </c>
      <c r="L22" s="33">
        <f>IF('NO LOCALITY'!L22*(1+$O$4)&gt;'Locality and Max Pay'!$D$7,'Locality and Max Pay'!$D$7,'NO LOCALITY'!L22*(1+$O$4))</f>
        <v>54787.497949799996</v>
      </c>
      <c r="M22" s="33">
        <f>IF('NO LOCALITY'!M22*(1+$O$4)&gt;'Locality and Max Pay'!$D$7,'Locality and Max Pay'!$D$7,'NO LOCALITY'!M22*(1+$O$4))</f>
        <v>54787.497949799996</v>
      </c>
      <c r="N22" s="33">
        <f>IF('NO LOCALITY'!N22*(1+$O$4)&gt;'Locality and Max Pay'!$D$7,'Locality and Max Pay'!$D$7,'NO LOCALITY'!N22*(1+$O$4))</f>
        <v>54787.497949799996</v>
      </c>
      <c r="O22" s="32">
        <f>IF('NO LOCALITY'!O22*(1+$O$4)&gt;'Locality and Max Pay'!$D$7,'Locality and Max Pay'!$D$7,'NO LOCALITY'!O22*(1+$O$4))</f>
        <v>54787.497949799996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Jz2NCKlYfBiDtLLwySj33vzrkd0RyWRY21tJZX/6Is0uLzLQP4Omfyk6MBJZTN4JfTqgesSP0h0F4kET2mmM8Q==" saltValue="nSWK9SNIVLt5atOdZYWa3g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IV2 A3:XFD3 B23">
    <cfRule type="cellIs" dxfId="6" priority="1" stopIfTrue="1" operator="greaterThan">
      <formula>165200</formula>
    </cfRule>
  </conditionalFormatting>
  <hyperlinks>
    <hyperlink ref="D26:F26" location="'LOCALITY INDEX'!A1" display="Return to Locality Index" xr:uid="{0A8A6FD7-825E-423B-BECF-A37F977E681E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Sheet54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112</v>
      </c>
      <c r="O4" s="40">
        <f>VLOOKUP(N4,'Locality and Max Pay'!A:B,2,FALSE)</f>
        <v>0.20030000000000001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98108.068886999987</v>
      </c>
      <c r="H10" s="33">
        <f>IF('NO LOCALITY'!H10*(1+$O$4)&gt;'Locality and Max Pay'!$D$7,'Locality and Max Pay'!$D$7,'NO LOCALITY'!H10*(1+$O$4))</f>
        <v>111353.93992709999</v>
      </c>
      <c r="I10" s="33">
        <f>IF('NO LOCALITY'!I10*(1+$O$4)&gt;'Locality and Max Pay'!$D$7,'Locality and Max Pay'!$D$7,'NO LOCALITY'!I10*(1+$O$4))</f>
        <v>123049.51549019998</v>
      </c>
      <c r="J10" s="33">
        <f>IF('NO LOCALITY'!J10*(1+$O$4)&gt;'Locality and Max Pay'!$D$7,'Locality and Max Pay'!$D$7,'NO LOCALITY'!J10*(1+$O$4))</f>
        <v>135969.45826859999</v>
      </c>
      <c r="K10" s="33">
        <f>IF('NO LOCALITY'!K10*(1+$O$4)&gt;'Locality and Max Pay'!$D$7,'Locality and Max Pay'!$D$7,'NO LOCALITY'!K10*(1+$O$4))</f>
        <v>150249.26652839998</v>
      </c>
      <c r="L10" s="33">
        <f>IF('NO LOCALITY'!L10*(1+$O$4)&gt;'Locality and Max Pay'!$D$7,'Locality and Max Pay'!$D$7,'NO LOCALITY'!L10*(1+$O$4))</f>
        <v>166019.55571529997</v>
      </c>
      <c r="M10" s="33">
        <f>IF('NO LOCALITY'!M10*(1+$O$4)&gt;'Locality and Max Pay'!$D$7,'Locality and Max Pay'!$D$7,'NO LOCALITY'!M10*(1+$O$4))</f>
        <v>190925.60187059996</v>
      </c>
      <c r="N10" s="33">
        <f>IF('NO LOCALITY'!N10*(1+$O$4)&gt;'Locality and Max Pay'!$D$7,'Locality and Max Pay'!$D$7,'NO LOCALITY'!N10*(1+$O$4))</f>
        <v>200945.14933139997</v>
      </c>
      <c r="O10" s="32">
        <f>IF('NO LOCALITY'!O10*(1+$O$4)&gt;'Locality and Max Pay'!$D$7,'Locality and Max Pay'!$D$7,'NO LOCALITY'!O10*(1+$O$4))</f>
        <v>210995.21441969994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72674.678128499989</v>
      </c>
      <c r="H11" s="33">
        <f>IF('NO LOCALITY'!H11*(1+$O$4)&gt;'Locality and Max Pay'!$D$7,'Locality and Max Pay'!$D$7,'NO LOCALITY'!H11*(1+$O$4))</f>
        <v>82485.485017199986</v>
      </c>
      <c r="I11" s="33">
        <f>IF('NO LOCALITY'!I11*(1+$O$4)&gt;'Locality and Max Pay'!$D$7,'Locality and Max Pay'!$D$7,'NO LOCALITY'!I11*(1+$O$4))</f>
        <v>91150.049816999992</v>
      </c>
      <c r="J11" s="33">
        <f>IF('NO LOCALITY'!J11*(1+$O$4)&gt;'Locality and Max Pay'!$D$7,'Locality and Max Pay'!$D$7,'NO LOCALITY'!J11*(1+$O$4))</f>
        <v>100719.15709589998</v>
      </c>
      <c r="K11" s="33">
        <f>IF('NO LOCALITY'!K11*(1+$O$4)&gt;'Locality and Max Pay'!$D$7,'Locality and Max Pay'!$D$7,'NO LOCALITY'!K11*(1+$O$4))</f>
        <v>111295.34608229998</v>
      </c>
      <c r="L11" s="33">
        <f>IF('NO LOCALITY'!L11*(1+$O$4)&gt;'Locality and Max Pay'!$D$7,'Locality and Max Pay'!$D$7,'NO LOCALITY'!L11*(1+$O$4))</f>
        <v>122977.49388929998</v>
      </c>
      <c r="M11" s="33">
        <f>IF('NO LOCALITY'!M11*(1+$O$4)&gt;'Locality and Max Pay'!$D$7,'Locality and Max Pay'!$D$7,'NO LOCALITY'!M11*(1+$O$4))</f>
        <v>141427.23077069997</v>
      </c>
      <c r="N11" s="33">
        <f>IF('NO LOCALITY'!N11*(1+$O$4)&gt;'Locality and Max Pay'!$D$7,'Locality and Max Pay'!$D$7,'NO LOCALITY'!N11*(1+$O$4))</f>
        <v>148845.45566339997</v>
      </c>
      <c r="O11" s="32">
        <f>IF('NO LOCALITY'!O11*(1+$O$4)&gt;'Locality and Max Pay'!$D$7,'Locality and Max Pay'!$D$7,'NO LOCALITY'!O11*(1+$O$4))</f>
        <v>156292.97747849996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72674.678128499989</v>
      </c>
      <c r="H13" s="33">
        <f>IF('NO LOCALITY'!H13*(1+$O$4)&gt;'Locality and Max Pay'!$D$7,'Locality and Max Pay'!$D$7,'NO LOCALITY'!H13*(1+$O$4))</f>
        <v>82485.485017199986</v>
      </c>
      <c r="I13" s="33">
        <f>IF('NO LOCALITY'!I13*(1+$O$4)&gt;'Locality and Max Pay'!$D$7,'Locality and Max Pay'!$D$7,'NO LOCALITY'!I13*(1+$O$4))</f>
        <v>91150.049816999992</v>
      </c>
      <c r="J13" s="33">
        <f>IF('NO LOCALITY'!J13*(1+$O$4)&gt;'Locality and Max Pay'!$D$7,'Locality and Max Pay'!$D$7,'NO LOCALITY'!J13*(1+$O$4))</f>
        <v>100719.15709589998</v>
      </c>
      <c r="K13" s="33">
        <f>IF('NO LOCALITY'!K13*(1+$O$4)&gt;'Locality and Max Pay'!$D$7,'Locality and Max Pay'!$D$7,'NO LOCALITY'!K13*(1+$O$4))</f>
        <v>111295.34608229998</v>
      </c>
      <c r="L13" s="33">
        <f>IF('NO LOCALITY'!L13*(1+$O$4)&gt;'Locality and Max Pay'!$D$7,'Locality and Max Pay'!$D$7,'NO LOCALITY'!L13*(1+$O$4))</f>
        <v>122977.49388929998</v>
      </c>
      <c r="M13" s="33">
        <f>IF('NO LOCALITY'!M13*(1+$O$4)&gt;'Locality and Max Pay'!$D$7,'Locality and Max Pay'!$D$7,'NO LOCALITY'!M13*(1+$O$4))</f>
        <v>141427.23077069997</v>
      </c>
      <c r="N13" s="33">
        <f>IF('NO LOCALITY'!N13*(1+$O$4)&gt;'Locality and Max Pay'!$D$7,'Locality and Max Pay'!$D$7,'NO LOCALITY'!N13*(1+$O$4))</f>
        <v>148845.45566339997</v>
      </c>
      <c r="O13" s="32">
        <f>IF('NO LOCALITY'!O13*(1+$O$4)&gt;'Locality and Max Pay'!$D$7,'Locality and Max Pay'!$D$7,'NO LOCALITY'!O13*(1+$O$4))</f>
        <v>156292.97747849996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68480.33540489999</v>
      </c>
      <c r="H14" s="33">
        <f>IF('NO LOCALITY'!H14*(1+$O$4)&gt;'Locality and Max Pay'!$D$7,'Locality and Max Pay'!$D$7,'NO LOCALITY'!H14*(1+$O$4))</f>
        <v>75835.083632399983</v>
      </c>
      <c r="I14" s="33">
        <f>IF('NO LOCALITY'!I14*(1+$O$4)&gt;'Locality and Max Pay'!$D$7,'Locality and Max Pay'!$D$7,'NO LOCALITY'!I14*(1+$O$4))</f>
        <v>82334.117584799984</v>
      </c>
      <c r="J14" s="33">
        <f>IF('NO LOCALITY'!J14*(1+$O$4)&gt;'Locality and Max Pay'!$D$7,'Locality and Max Pay'!$D$7,'NO LOCALITY'!J14*(1+$O$4))</f>
        <v>89513.084277899979</v>
      </c>
      <c r="K14" s="33">
        <f>IF('NO LOCALITY'!K14*(1+$O$4)&gt;'Locality and Max Pay'!$D$7,'Locality and Max Pay'!$D$7,'NO LOCALITY'!K14*(1+$O$4))</f>
        <v>97444.005312599984</v>
      </c>
      <c r="L14" s="33">
        <f>IF('NO LOCALITY'!L14*(1+$O$4)&gt;'Locality and Max Pay'!$D$7,'Locality and Max Pay'!$D$7,'NO LOCALITY'!L14*(1+$O$4))</f>
        <v>106207.44722549999</v>
      </c>
      <c r="M14" s="33">
        <f>IF('NO LOCALITY'!M14*(1+$O$4)&gt;'Locality and Max Pay'!$D$7,'Locality and Max Pay'!$D$7,'NO LOCALITY'!M14*(1+$O$4))</f>
        <v>120039.25671359997</v>
      </c>
      <c r="N14" s="33">
        <f>IF('NO LOCALITY'!N14*(1+$O$4)&gt;'Locality and Max Pay'!$D$7,'Locality and Max Pay'!$D$7,'NO LOCALITY'!N14*(1+$O$4))</f>
        <v>125608.11337979998</v>
      </c>
      <c r="O14" s="32">
        <f>IF('NO LOCALITY'!O14*(1+$O$4)&gt;'Locality and Max Pay'!$D$7,'Locality and Max Pay'!$D$7,'NO LOCALITY'!O14*(1+$O$4))</f>
        <v>131191.61850719998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82334.117584799984</v>
      </c>
      <c r="J16" s="33">
        <f>IF('NO LOCALITY'!J16*(1+$O$4)&gt;'Locality and Max Pay'!$D$7,'Locality and Max Pay'!$D$7,'NO LOCALITY'!J16*(1+$O$4))</f>
        <v>89513.084277899979</v>
      </c>
      <c r="K16" s="33">
        <f>IF('NO LOCALITY'!K16*(1+$O$4)&gt;'Locality and Max Pay'!$D$7,'Locality and Max Pay'!$D$7,'NO LOCALITY'!K16*(1+$O$4))</f>
        <v>97444.005312599984</v>
      </c>
      <c r="L16" s="33">
        <f>IF('NO LOCALITY'!L16*(1+$O$4)&gt;'Locality and Max Pay'!$D$7,'Locality and Max Pay'!$D$7,'NO LOCALITY'!L16*(1+$O$4))</f>
        <v>106207.44722549999</v>
      </c>
      <c r="M16" s="33">
        <f>IF('NO LOCALITY'!M16*(1+$O$4)&gt;'Locality and Max Pay'!$D$7,'Locality and Max Pay'!$D$7,'NO LOCALITY'!M16*(1+$O$4))</f>
        <v>120039.25671359997</v>
      </c>
      <c r="N16" s="33">
        <f>IF('NO LOCALITY'!N16*(1+$O$4)&gt;'Locality and Max Pay'!$D$7,'Locality and Max Pay'!$D$7,'NO LOCALITY'!N16*(1+$O$4))</f>
        <v>125608.11337979998</v>
      </c>
      <c r="O16" s="32">
        <f>IF('NO LOCALITY'!O16*(1+$O$4)&gt;'Locality and Max Pay'!$D$7,'Locality and Max Pay'!$D$7,'NO LOCALITY'!O16*(1+$O$4))</f>
        <v>131191.61850719998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73515.743942399989</v>
      </c>
      <c r="J17" s="33">
        <f>IF('NO LOCALITY'!J17*(1+$O$4)&gt;'Locality and Max Pay'!$D$7,'Locality and Max Pay'!$D$7,'NO LOCALITY'!J17*(1+$O$4))</f>
        <v>78304.570049699993</v>
      </c>
      <c r="K17" s="33">
        <f>IF('NO LOCALITY'!K17*(1+$O$4)&gt;'Locality and Max Pay'!$D$7,'Locality and Max Pay'!$D$7,'NO LOCALITY'!K17*(1+$O$4))</f>
        <v>83590.22313269999</v>
      </c>
      <c r="L17" s="33">
        <f>IF('NO LOCALITY'!L17*(1+$O$4)&gt;'Locality and Max Pay'!$D$7,'Locality and Max Pay'!$D$7,'NO LOCALITY'!L17*(1+$O$4))</f>
        <v>89431.297036199991</v>
      </c>
      <c r="M17" s="33">
        <f>IF('NO LOCALITY'!M17*(1+$O$4)&gt;'Locality and Max Pay'!$D$7,'Locality and Max Pay'!$D$7,'NO LOCALITY'!M17*(1+$O$4))</f>
        <v>98654.944771799986</v>
      </c>
      <c r="N17" s="33">
        <f>IF('NO LOCALITY'!N17*(1+$O$4)&gt;'Locality and Max Pay'!$D$7,'Locality and Max Pay'!$D$7,'NO LOCALITY'!N17*(1+$O$4))</f>
        <v>102368.32968599998</v>
      </c>
      <c r="O17" s="32">
        <f>IF('NO LOCALITY'!O17*(1+$O$4)&gt;'Locality and Max Pay'!$D$7,'Locality and Max Pay'!$D$7,'NO LOCALITY'!O17*(1+$O$4))</f>
        <v>106093.92165119998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78304.570049699993</v>
      </c>
      <c r="K19" s="35">
        <f>IF('NO LOCALITY'!K19*(1+$O$4)&gt;'Locality and Max Pay'!$D$7,'Locality and Max Pay'!$D$7,'NO LOCALITY'!K19*(1+$O$4))</f>
        <v>83590.22313269999</v>
      </c>
      <c r="L19" s="33">
        <f>IF('NO LOCALITY'!L19*(1+$O$4)&gt;'Locality and Max Pay'!$D$7,'Locality and Max Pay'!$D$7,'NO LOCALITY'!L19*(1+$O$4))</f>
        <v>89431.297036199991</v>
      </c>
      <c r="M19" s="33">
        <f>IF('NO LOCALITY'!M19*(1+$O$4)&gt;'Locality and Max Pay'!$D$7,'Locality and Max Pay'!$D$7,'NO LOCALITY'!M19*(1+$O$4))</f>
        <v>98654.944771799986</v>
      </c>
      <c r="N19" s="33">
        <f>IF('NO LOCALITY'!N19*(1+$O$4)&gt;'Locality and Max Pay'!$D$7,'Locality and Max Pay'!$D$7,'NO LOCALITY'!N19*(1+$O$4))</f>
        <v>102368.32968599998</v>
      </c>
      <c r="O19" s="32">
        <f>IF('NO LOCALITY'!O19*(1+$O$4)&gt;'Locality and Max Pay'!$D$7,'Locality and Max Pay'!$D$7,'NO LOCALITY'!O19*(1+$O$4))</f>
        <v>106093.92165119998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67094.835116399991</v>
      </c>
      <c r="K20" s="35">
        <f>IF('NO LOCALITY'!K20*(1+$O$4)&gt;'Locality and Max Pay'!$D$7,'Locality and Max Pay'!$D$7,'NO LOCALITY'!K20*(1+$O$4))</f>
        <v>69740.103068099983</v>
      </c>
      <c r="L20" s="33">
        <f>IF('NO LOCALITY'!L20*(1+$O$4)&gt;'Locality and Max Pay'!$D$7,'Locality and Max Pay'!$D$7,'NO LOCALITY'!L20*(1+$O$4))</f>
        <v>72662.471077499984</v>
      </c>
      <c r="M20" s="33">
        <f>IF('NO LOCALITY'!M20*(1+$O$4)&gt;'Locality and Max Pay'!$D$7,'Locality and Max Pay'!$D$7,'NO LOCALITY'!M20*(1+$O$4))</f>
        <v>77274.294945299989</v>
      </c>
      <c r="N20" s="33">
        <f>IF('NO LOCALITY'!N20*(1+$O$4)&gt;'Locality and Max Pay'!$D$7,'Locality and Max Pay'!$D$7,'NO LOCALITY'!N20*(1+$O$4))</f>
        <v>79126.104581999985</v>
      </c>
      <c r="O20" s="32">
        <f>IF('NO LOCALITY'!O20*(1+$O$4)&gt;'Locality and Max Pay'!$D$7,'Locality and Max Pay'!$D$7,'NO LOCALITY'!O20*(1+$O$4))</f>
        <v>80988.900564599986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55886.320888199989</v>
      </c>
      <c r="H22" s="33">
        <f>IF('NO LOCALITY'!H22*(1+$O$4)&gt;'Locality and Max Pay'!$D$7,'Locality and Max Pay'!$D$7,'NO LOCALITY'!H22*(1+$O$4))</f>
        <v>55886.320888199989</v>
      </c>
      <c r="I22" s="33">
        <f>IF('NO LOCALITY'!I22*(1+$O$4)&gt;'Locality and Max Pay'!$D$7,'Locality and Max Pay'!$D$7,'NO LOCALITY'!I22*(1+$O$4))</f>
        <v>55886.320888199989</v>
      </c>
      <c r="J22" s="33">
        <f>IF('NO LOCALITY'!J22*(1+$O$4)&gt;'Locality and Max Pay'!$D$7,'Locality and Max Pay'!$D$7,'NO LOCALITY'!J22*(1+$O$4))</f>
        <v>55886.320888199989</v>
      </c>
      <c r="K22" s="33">
        <f>IF('NO LOCALITY'!K22*(1+$O$4)&gt;'Locality and Max Pay'!$D$7,'Locality and Max Pay'!$D$7,'NO LOCALITY'!K22*(1+$O$4))</f>
        <v>55886.320888199989</v>
      </c>
      <c r="L22" s="33">
        <f>IF('NO LOCALITY'!L22*(1+$O$4)&gt;'Locality and Max Pay'!$D$7,'Locality and Max Pay'!$D$7,'NO LOCALITY'!L22*(1+$O$4))</f>
        <v>55886.320888199989</v>
      </c>
      <c r="M22" s="33">
        <f>IF('NO LOCALITY'!M22*(1+$O$4)&gt;'Locality and Max Pay'!$D$7,'Locality and Max Pay'!$D$7,'NO LOCALITY'!M22*(1+$O$4))</f>
        <v>55886.320888199989</v>
      </c>
      <c r="N22" s="33">
        <f>IF('NO LOCALITY'!N22*(1+$O$4)&gt;'Locality and Max Pay'!$D$7,'Locality and Max Pay'!$D$7,'NO LOCALITY'!N22*(1+$O$4))</f>
        <v>55886.320888199989</v>
      </c>
      <c r="O22" s="32">
        <f>IF('NO LOCALITY'!O22*(1+$O$4)&gt;'Locality and Max Pay'!$D$7,'Locality and Max Pay'!$D$7,'NO LOCALITY'!O22*(1+$O$4))</f>
        <v>55886.320888199989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MgcQCrmtyZbV1m2WGd3ttzufgsQax5xBo5SFI3M/omx/q7eDjrGIhiZSy0Wh672QR1Ig3NztfBvFlR7ilP5AWw==" saltValue="AKzzvwhAnQMjGPFOruYZAg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5" priority="1" stopIfTrue="1" operator="greaterThan">
      <formula>165200</formula>
    </cfRule>
  </conditionalFormatting>
  <hyperlinks>
    <hyperlink ref="D26:F26" location="'LOCALITY INDEX'!A1" display="Return to Locality Index" xr:uid="{00000000-0004-0000-35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Sheet55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113</v>
      </c>
      <c r="O4" s="40">
        <f>VLOOKUP(N4,'Locality and Max Pay'!A:B,2,FALSE)</f>
        <v>0.1928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97495.046711999996</v>
      </c>
      <c r="H10" s="33">
        <f>IF('NO LOCALITY'!H10*(1+$O$4)&gt;'Locality and Max Pay'!$D$7,'Locality and Max Pay'!$D$7,'NO LOCALITY'!H10*(1+$O$4))</f>
        <v>110658.1517496</v>
      </c>
      <c r="I10" s="33">
        <f>IF('NO LOCALITY'!I10*(1+$O$4)&gt;'Locality and Max Pay'!$D$7,'Locality and Max Pay'!$D$7,'NO LOCALITY'!I10*(1+$O$4))</f>
        <v>122280.6482352</v>
      </c>
      <c r="J10" s="33">
        <f>IF('NO LOCALITY'!J10*(1+$O$4)&gt;'Locality and Max Pay'!$D$7,'Locality and Max Pay'!$D$7,'NO LOCALITY'!J10*(1+$O$4))</f>
        <v>135119.8615536</v>
      </c>
      <c r="K10" s="33">
        <f>IF('NO LOCALITY'!K10*(1+$O$4)&gt;'Locality and Max Pay'!$D$7,'Locality and Max Pay'!$D$7,'NO LOCALITY'!K10*(1+$O$4))</f>
        <v>149310.44331839998</v>
      </c>
      <c r="L10" s="33">
        <f>IF('NO LOCALITY'!L10*(1+$O$4)&gt;'Locality and Max Pay'!$D$7,'Locality and Max Pay'!$D$7,'NO LOCALITY'!L10*(1+$O$4))</f>
        <v>164982.19283279998</v>
      </c>
      <c r="M10" s="33">
        <f>IF('NO LOCALITY'!M10*(1+$O$4)&gt;'Locality and Max Pay'!$D$7,'Locality and Max Pay'!$D$7,'NO LOCALITY'!M10*(1+$O$4))</f>
        <v>189732.61510559998</v>
      </c>
      <c r="N10" s="33">
        <f>IF('NO LOCALITY'!N10*(1+$O$4)&gt;'Locality and Max Pay'!$D$7,'Locality and Max Pay'!$D$7,'NO LOCALITY'!N10*(1+$O$4))</f>
        <v>199689.55604640002</v>
      </c>
      <c r="O10" s="32">
        <f>IF('NO LOCALITY'!O10*(1+$O$4)&gt;'Locality and Max Pay'!$D$7,'Locality and Max Pay'!$D$7,'NO LOCALITY'!O10*(1+$O$4))</f>
        <v>209676.82392719999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72220.574915999998</v>
      </c>
      <c r="H11" s="33">
        <f>IF('NO LOCALITY'!H11*(1+$O$4)&gt;'Locality and Max Pay'!$D$7,'Locality and Max Pay'!$D$7,'NO LOCALITY'!H11*(1+$O$4))</f>
        <v>81970.079587199987</v>
      </c>
      <c r="I11" s="33">
        <f>IF('NO LOCALITY'!I11*(1+$O$4)&gt;'Locality and Max Pay'!$D$7,'Locality and Max Pay'!$D$7,'NO LOCALITY'!I11*(1+$O$4))</f>
        <v>90580.504392000003</v>
      </c>
      <c r="J11" s="33">
        <f>IF('NO LOCALITY'!J11*(1+$O$4)&gt;'Locality and Max Pay'!$D$7,'Locality and Max Pay'!$D$7,'NO LOCALITY'!J11*(1+$O$4))</f>
        <v>100089.8196984</v>
      </c>
      <c r="K11" s="33">
        <f>IF('NO LOCALITY'!K11*(1+$O$4)&gt;'Locality and Max Pay'!$D$7,'Locality and Max Pay'!$D$7,'NO LOCALITY'!K11*(1+$O$4))</f>
        <v>110599.9240248</v>
      </c>
      <c r="L11" s="33">
        <f>IF('NO LOCALITY'!L11*(1+$O$4)&gt;'Locality and Max Pay'!$D$7,'Locality and Max Pay'!$D$7,'NO LOCALITY'!L11*(1+$O$4))</f>
        <v>122209.0766568</v>
      </c>
      <c r="M11" s="33">
        <f>IF('NO LOCALITY'!M11*(1+$O$4)&gt;'Locality and Max Pay'!$D$7,'Locality and Max Pay'!$D$7,'NO LOCALITY'!M11*(1+$O$4))</f>
        <v>140543.53150320001</v>
      </c>
      <c r="N11" s="33">
        <f>IF('NO LOCALITY'!N11*(1+$O$4)&gt;'Locality and Max Pay'!$D$7,'Locality and Max Pay'!$D$7,'NO LOCALITY'!N11*(1+$O$4))</f>
        <v>147915.4040784</v>
      </c>
      <c r="O11" s="32">
        <f>IF('NO LOCALITY'!O11*(1+$O$4)&gt;'Locality and Max Pay'!$D$7,'Locality and Max Pay'!$D$7,'NO LOCALITY'!O11*(1+$O$4))</f>
        <v>155316.39051599998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72220.574915999998</v>
      </c>
      <c r="H13" s="33">
        <f>IF('NO LOCALITY'!H13*(1+$O$4)&gt;'Locality and Max Pay'!$D$7,'Locality and Max Pay'!$D$7,'NO LOCALITY'!H13*(1+$O$4))</f>
        <v>81970.079587199987</v>
      </c>
      <c r="I13" s="33">
        <f>IF('NO LOCALITY'!I13*(1+$O$4)&gt;'Locality and Max Pay'!$D$7,'Locality and Max Pay'!$D$7,'NO LOCALITY'!I13*(1+$O$4))</f>
        <v>90580.504392000003</v>
      </c>
      <c r="J13" s="33">
        <f>IF('NO LOCALITY'!J13*(1+$O$4)&gt;'Locality and Max Pay'!$D$7,'Locality and Max Pay'!$D$7,'NO LOCALITY'!J13*(1+$O$4))</f>
        <v>100089.8196984</v>
      </c>
      <c r="K13" s="33">
        <f>IF('NO LOCALITY'!K13*(1+$O$4)&gt;'Locality and Max Pay'!$D$7,'Locality and Max Pay'!$D$7,'NO LOCALITY'!K13*(1+$O$4))</f>
        <v>110599.9240248</v>
      </c>
      <c r="L13" s="33">
        <f>IF('NO LOCALITY'!L13*(1+$O$4)&gt;'Locality and Max Pay'!$D$7,'Locality and Max Pay'!$D$7,'NO LOCALITY'!L13*(1+$O$4))</f>
        <v>122209.0766568</v>
      </c>
      <c r="M13" s="33">
        <f>IF('NO LOCALITY'!M13*(1+$O$4)&gt;'Locality and Max Pay'!$D$7,'Locality and Max Pay'!$D$7,'NO LOCALITY'!M13*(1+$O$4))</f>
        <v>140543.53150320001</v>
      </c>
      <c r="N13" s="33">
        <f>IF('NO LOCALITY'!N13*(1+$O$4)&gt;'Locality and Max Pay'!$D$7,'Locality and Max Pay'!$D$7,'NO LOCALITY'!N13*(1+$O$4))</f>
        <v>147915.4040784</v>
      </c>
      <c r="O13" s="32">
        <f>IF('NO LOCALITY'!O13*(1+$O$4)&gt;'Locality and Max Pay'!$D$7,'Locality and Max Pay'!$D$7,'NO LOCALITY'!O13*(1+$O$4))</f>
        <v>155316.39051599998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68052.440282399999</v>
      </c>
      <c r="H14" s="33">
        <f>IF('NO LOCALITY'!H14*(1+$O$4)&gt;'Locality and Max Pay'!$D$7,'Locality and Max Pay'!$D$7,'NO LOCALITY'!H14*(1+$O$4))</f>
        <v>75361.232822399994</v>
      </c>
      <c r="I14" s="33">
        <f>IF('NO LOCALITY'!I14*(1+$O$4)&gt;'Locality and Max Pay'!$D$7,'Locality and Max Pay'!$D$7,'NO LOCALITY'!I14*(1+$O$4))</f>
        <v>81819.657964800004</v>
      </c>
      <c r="J14" s="33">
        <f>IF('NO LOCALITY'!J14*(1+$O$4)&gt;'Locality and Max Pay'!$D$7,'Locality and Max Pay'!$D$7,'NO LOCALITY'!J14*(1+$O$4))</f>
        <v>88953.767330400005</v>
      </c>
      <c r="K14" s="33">
        <f>IF('NO LOCALITY'!K14*(1+$O$4)&gt;'Locality and Max Pay'!$D$7,'Locality and Max Pay'!$D$7,'NO LOCALITY'!K14*(1+$O$4))</f>
        <v>96835.132497599989</v>
      </c>
      <c r="L14" s="33">
        <f>IF('NO LOCALITY'!L14*(1+$O$4)&gt;'Locality and Max Pay'!$D$7,'Locality and Max Pay'!$D$7,'NO LOCALITY'!L14*(1+$O$4))</f>
        <v>105543.816588</v>
      </c>
      <c r="M14" s="33">
        <f>IF('NO LOCALITY'!M14*(1+$O$4)&gt;'Locality and Max Pay'!$D$7,'Locality and Max Pay'!$D$7,'NO LOCALITY'!M14*(1+$O$4))</f>
        <v>119289.19887359999</v>
      </c>
      <c r="N14" s="33">
        <f>IF('NO LOCALITY'!N14*(1+$O$4)&gt;'Locality and Max Pay'!$D$7,'Locality and Max Pay'!$D$7,'NO LOCALITY'!N14*(1+$O$4))</f>
        <v>124823.2588848</v>
      </c>
      <c r="O14" s="32">
        <f>IF('NO LOCALITY'!O14*(1+$O$4)&gt;'Locality and Max Pay'!$D$7,'Locality and Max Pay'!$D$7,'NO LOCALITY'!O14*(1+$O$4))</f>
        <v>130371.8758272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81819.657964800004</v>
      </c>
      <c r="J16" s="33">
        <f>IF('NO LOCALITY'!J16*(1+$O$4)&gt;'Locality and Max Pay'!$D$7,'Locality and Max Pay'!$D$7,'NO LOCALITY'!J16*(1+$O$4))</f>
        <v>88953.767330400005</v>
      </c>
      <c r="K16" s="33">
        <f>IF('NO LOCALITY'!K16*(1+$O$4)&gt;'Locality and Max Pay'!$D$7,'Locality and Max Pay'!$D$7,'NO LOCALITY'!K16*(1+$O$4))</f>
        <v>96835.132497599989</v>
      </c>
      <c r="L16" s="33">
        <f>IF('NO LOCALITY'!L16*(1+$O$4)&gt;'Locality and Max Pay'!$D$7,'Locality and Max Pay'!$D$7,'NO LOCALITY'!L16*(1+$O$4))</f>
        <v>105543.816588</v>
      </c>
      <c r="M16" s="33">
        <f>IF('NO LOCALITY'!M16*(1+$O$4)&gt;'Locality and Max Pay'!$D$7,'Locality and Max Pay'!$D$7,'NO LOCALITY'!M16*(1+$O$4))</f>
        <v>119289.19887359999</v>
      </c>
      <c r="N16" s="33">
        <f>IF('NO LOCALITY'!N16*(1+$O$4)&gt;'Locality and Max Pay'!$D$7,'Locality and Max Pay'!$D$7,'NO LOCALITY'!N16*(1+$O$4))</f>
        <v>124823.2588848</v>
      </c>
      <c r="O16" s="32">
        <f>IF('NO LOCALITY'!O16*(1+$O$4)&gt;'Locality and Max Pay'!$D$7,'Locality and Max Pay'!$D$7,'NO LOCALITY'!O16*(1+$O$4))</f>
        <v>130371.8758272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73056.385382399996</v>
      </c>
      <c r="J17" s="33">
        <f>IF('NO LOCALITY'!J17*(1+$O$4)&gt;'Locality and Max Pay'!$D$7,'Locality and Max Pay'!$D$7,'NO LOCALITY'!J17*(1+$O$4))</f>
        <v>77815.288807200006</v>
      </c>
      <c r="K17" s="33">
        <f>IF('NO LOCALITY'!K17*(1+$O$4)&gt;'Locality and Max Pay'!$D$7,'Locality and Max Pay'!$D$7,'NO LOCALITY'!K17*(1+$O$4))</f>
        <v>83067.914815199998</v>
      </c>
      <c r="L17" s="33">
        <f>IF('NO LOCALITY'!L17*(1+$O$4)&gt;'Locality and Max Pay'!$D$7,'Locality and Max Pay'!$D$7,'NO LOCALITY'!L17*(1+$O$4))</f>
        <v>88872.491131200004</v>
      </c>
      <c r="M17" s="33">
        <f>IF('NO LOCALITY'!M17*(1+$O$4)&gt;'Locality and Max Pay'!$D$7,'Locality and Max Pay'!$D$7,'NO LOCALITY'!M17*(1+$O$4))</f>
        <v>98038.505476799997</v>
      </c>
      <c r="N17" s="33">
        <f>IF('NO LOCALITY'!N17*(1+$O$4)&gt;'Locality and Max Pay'!$D$7,'Locality and Max Pay'!$D$7,'NO LOCALITY'!N17*(1+$O$4))</f>
        <v>101728.687536</v>
      </c>
      <c r="O17" s="32">
        <f>IF('NO LOCALITY'!O17*(1+$O$4)&gt;'Locality and Max Pay'!$D$7,'Locality and Max Pay'!$D$7,'NO LOCALITY'!O17*(1+$O$4))</f>
        <v>105431.00037119999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77815.288807200006</v>
      </c>
      <c r="K19" s="35">
        <f>IF('NO LOCALITY'!K19*(1+$O$4)&gt;'Locality and Max Pay'!$D$7,'Locality and Max Pay'!$D$7,'NO LOCALITY'!K19*(1+$O$4))</f>
        <v>83067.914815199998</v>
      </c>
      <c r="L19" s="33">
        <f>IF('NO LOCALITY'!L19*(1+$O$4)&gt;'Locality and Max Pay'!$D$7,'Locality and Max Pay'!$D$7,'NO LOCALITY'!L19*(1+$O$4))</f>
        <v>88872.491131200004</v>
      </c>
      <c r="M19" s="33">
        <f>IF('NO LOCALITY'!M19*(1+$O$4)&gt;'Locality and Max Pay'!$D$7,'Locality and Max Pay'!$D$7,'NO LOCALITY'!M19*(1+$O$4))</f>
        <v>98038.505476799997</v>
      </c>
      <c r="N19" s="33">
        <f>IF('NO LOCALITY'!N19*(1+$O$4)&gt;'Locality and Max Pay'!$D$7,'Locality and Max Pay'!$D$7,'NO LOCALITY'!N19*(1+$O$4))</f>
        <v>101728.687536</v>
      </c>
      <c r="O19" s="32">
        <f>IF('NO LOCALITY'!O19*(1+$O$4)&gt;'Locality and Max Pay'!$D$7,'Locality and Max Pay'!$D$7,'NO LOCALITY'!O19*(1+$O$4))</f>
        <v>105431.00037119999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66675.597206399994</v>
      </c>
      <c r="K20" s="35">
        <f>IF('NO LOCALITY'!K20*(1+$O$4)&gt;'Locality and Max Pay'!$D$7,'Locality and Max Pay'!$D$7,'NO LOCALITY'!K20*(1+$O$4))</f>
        <v>69304.3363656</v>
      </c>
      <c r="L20" s="33">
        <f>IF('NO LOCALITY'!L20*(1+$O$4)&gt;'Locality and Max Pay'!$D$7,'Locality and Max Pay'!$D$7,'NO LOCALITY'!L20*(1+$O$4))</f>
        <v>72208.444140000007</v>
      </c>
      <c r="M20" s="33">
        <f>IF('NO LOCALITY'!M20*(1+$O$4)&gt;'Locality and Max Pay'!$D$7,'Locality and Max Pay'!$D$7,'NO LOCALITY'!M20*(1+$O$4))</f>
        <v>76791.451312799996</v>
      </c>
      <c r="N20" s="33">
        <f>IF('NO LOCALITY'!N20*(1+$O$4)&gt;'Locality and Max Pay'!$D$7,'Locality and Max Pay'!$D$7,'NO LOCALITY'!N20*(1+$O$4))</f>
        <v>78631.690031999984</v>
      </c>
      <c r="O20" s="32">
        <f>IF('NO LOCALITY'!O20*(1+$O$4)&gt;'Locality and Max Pay'!$D$7,'Locality and Max Pay'!$D$7,'NO LOCALITY'!O20*(1+$O$4))</f>
        <v>80482.846449600009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55537.118683199995</v>
      </c>
      <c r="H22" s="33">
        <f>IF('NO LOCALITY'!H22*(1+$O$4)&gt;'Locality and Max Pay'!$D$7,'Locality and Max Pay'!$D$7,'NO LOCALITY'!H22*(1+$O$4))</f>
        <v>55537.118683199995</v>
      </c>
      <c r="I22" s="33">
        <f>IF('NO LOCALITY'!I22*(1+$O$4)&gt;'Locality and Max Pay'!$D$7,'Locality and Max Pay'!$D$7,'NO LOCALITY'!I22*(1+$O$4))</f>
        <v>55537.118683199995</v>
      </c>
      <c r="J22" s="33">
        <f>IF('NO LOCALITY'!J22*(1+$O$4)&gt;'Locality and Max Pay'!$D$7,'Locality and Max Pay'!$D$7,'NO LOCALITY'!J22*(1+$O$4))</f>
        <v>55537.118683199995</v>
      </c>
      <c r="K22" s="33">
        <f>IF('NO LOCALITY'!K22*(1+$O$4)&gt;'Locality and Max Pay'!$D$7,'Locality and Max Pay'!$D$7,'NO LOCALITY'!K22*(1+$O$4))</f>
        <v>55537.118683199995</v>
      </c>
      <c r="L22" s="33">
        <f>IF('NO LOCALITY'!L22*(1+$O$4)&gt;'Locality and Max Pay'!$D$7,'Locality and Max Pay'!$D$7,'NO LOCALITY'!L22*(1+$O$4))</f>
        <v>55537.118683199995</v>
      </c>
      <c r="M22" s="33">
        <f>IF('NO LOCALITY'!M22*(1+$O$4)&gt;'Locality and Max Pay'!$D$7,'Locality and Max Pay'!$D$7,'NO LOCALITY'!M22*(1+$O$4))</f>
        <v>55537.118683199995</v>
      </c>
      <c r="N22" s="33">
        <f>IF('NO LOCALITY'!N22*(1+$O$4)&gt;'Locality and Max Pay'!$D$7,'Locality and Max Pay'!$D$7,'NO LOCALITY'!N22*(1+$O$4))</f>
        <v>55537.118683199995</v>
      </c>
      <c r="O22" s="32">
        <f>IF('NO LOCALITY'!O22*(1+$O$4)&gt;'Locality and Max Pay'!$D$7,'Locality and Max Pay'!$D$7,'NO LOCALITY'!O22*(1+$O$4))</f>
        <v>55537.118683199995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qHBGMIBU7iPvuXqI7e8W3/PdoY+pi0YiPEuZyjm4sIL8c6tfJFH6SMgKaYAwe5IZOZHX3hSINQ8wFz6RsRXqPg==" saltValue="gYl31WKK/SuJ1iHVMtmlhQ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4" priority="1" stopIfTrue="1" operator="greaterThan">
      <formula>165200</formula>
    </cfRule>
  </conditionalFormatting>
  <hyperlinks>
    <hyperlink ref="D26:F26" location="'LOCALITY INDEX'!A1" display="Return to Locality Index" xr:uid="{00000000-0004-0000-36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>
    <pageSetUpPr fitToPage="1"/>
  </sheetPr>
  <dimension ref="A1:P40"/>
  <sheetViews>
    <sheetView zoomScaleNormal="100" workbookViewId="0">
      <selection activeCell="O4" sqref="O4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101</v>
      </c>
      <c r="O4" s="40">
        <f>VLOOKUP(N4,'Locality and Max Pay'!A:B,2,FALSE)</f>
        <v>0.2077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98712.917432999995</v>
      </c>
      <c r="H10" s="33">
        <f>IF('NO LOCALITY'!H10*(1+$O$4)&gt;'Locality and Max Pay'!$D$7,'Locality and Max Pay'!$D$7,'NO LOCALITY'!H10*(1+$O$4))</f>
        <v>112040.4509289</v>
      </c>
      <c r="I10" s="33">
        <f>IF('NO LOCALITY'!I10*(1+$O$4)&gt;'Locality and Max Pay'!$D$7,'Locality and Max Pay'!$D$7,'NO LOCALITY'!I10*(1+$O$4))</f>
        <v>123808.1311818</v>
      </c>
      <c r="J10" s="33">
        <f>IF('NO LOCALITY'!J10*(1+$O$4)&gt;'Locality and Max Pay'!$D$7,'Locality and Max Pay'!$D$7,'NO LOCALITY'!J10*(1+$O$4))</f>
        <v>136807.72702739999</v>
      </c>
      <c r="K10" s="33">
        <f>IF('NO LOCALITY'!K10*(1+$O$4)&gt;'Locality and Max Pay'!$D$7,'Locality and Max Pay'!$D$7,'NO LOCALITY'!K10*(1+$O$4))</f>
        <v>151175.57209559999</v>
      </c>
      <c r="L10" s="33">
        <f>IF('NO LOCALITY'!L10*(1+$O$4)&gt;'Locality and Max Pay'!$D$7,'Locality and Max Pay'!$D$7,'NO LOCALITY'!L10*(1+$O$4))</f>
        <v>167043.08709269998</v>
      </c>
      <c r="M10" s="33">
        <f>IF('NO LOCALITY'!M10*(1+$O$4)&gt;'Locality and Max Pay'!$D$7,'Locality and Max Pay'!$D$7,'NO LOCALITY'!M10*(1+$O$4))</f>
        <v>192102.68214539997</v>
      </c>
      <c r="N10" s="33">
        <f>IF('NO LOCALITY'!N10*(1+$O$4)&gt;'Locality and Max Pay'!$D$7,'Locality and Max Pay'!$D$7,'NO LOCALITY'!N10*(1+$O$4))</f>
        <v>202184.0013726</v>
      </c>
      <c r="O10" s="32">
        <f>IF('NO LOCALITY'!O10*(1+$O$4)&gt;'Locality and Max Pay'!$D$7,'Locality and Max Pay'!$D$7,'NO LOCALITY'!O10*(1+$O$4))</f>
        <v>212296.02637229997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73122.726631499987</v>
      </c>
      <c r="H11" s="33">
        <f>IF('NO LOCALITY'!H11*(1+$O$4)&gt;'Locality and Max Pay'!$D$7,'Locality and Max Pay'!$D$7,'NO LOCALITY'!H11*(1+$O$4))</f>
        <v>82994.018374799984</v>
      </c>
      <c r="I11" s="33">
        <f>IF('NO LOCALITY'!I11*(1+$O$4)&gt;'Locality and Max Pay'!$D$7,'Locality and Max Pay'!$D$7,'NO LOCALITY'!I11*(1+$O$4))</f>
        <v>91712.001302999997</v>
      </c>
      <c r="J11" s="33">
        <f>IF('NO LOCALITY'!J11*(1+$O$4)&gt;'Locality and Max Pay'!$D$7,'Locality and Max Pay'!$D$7,'NO LOCALITY'!J11*(1+$O$4))</f>
        <v>101340.10332809998</v>
      </c>
      <c r="K11" s="33">
        <f>IF('NO LOCALITY'!K11*(1+$O$4)&gt;'Locality and Max Pay'!$D$7,'Locality and Max Pay'!$D$7,'NO LOCALITY'!K11*(1+$O$4))</f>
        <v>111981.49584569999</v>
      </c>
      <c r="L11" s="33">
        <f>IF('NO LOCALITY'!L11*(1+$O$4)&gt;'Locality and Max Pay'!$D$7,'Locality and Max Pay'!$D$7,'NO LOCALITY'!L11*(1+$O$4))</f>
        <v>123735.6655587</v>
      </c>
      <c r="M11" s="33">
        <f>IF('NO LOCALITY'!M11*(1+$O$4)&gt;'Locality and Max Pay'!$D$7,'Locality and Max Pay'!$D$7,'NO LOCALITY'!M11*(1+$O$4))</f>
        <v>142299.14738129999</v>
      </c>
      <c r="N11" s="33">
        <f>IF('NO LOCALITY'!N11*(1+$O$4)&gt;'Locality and Max Pay'!$D$7,'Locality and Max Pay'!$D$7,'NO LOCALITY'!N11*(1+$O$4))</f>
        <v>149763.10656059999</v>
      </c>
      <c r="O11" s="32">
        <f>IF('NO LOCALITY'!O11*(1+$O$4)&gt;'Locality and Max Pay'!$D$7,'Locality and Max Pay'!$D$7,'NO LOCALITY'!O11*(1+$O$4))</f>
        <v>157256.54328149999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73122.726631499987</v>
      </c>
      <c r="H13" s="33">
        <f>IF('NO LOCALITY'!H13*(1+$O$4)&gt;'Locality and Max Pay'!$D$7,'Locality and Max Pay'!$D$7,'NO LOCALITY'!H13*(1+$O$4))</f>
        <v>82994.018374799984</v>
      </c>
      <c r="I13" s="33">
        <f>IF('NO LOCALITY'!I13*(1+$O$4)&gt;'Locality and Max Pay'!$D$7,'Locality and Max Pay'!$D$7,'NO LOCALITY'!I13*(1+$O$4))</f>
        <v>91712.001302999997</v>
      </c>
      <c r="J13" s="33">
        <f>IF('NO LOCALITY'!J13*(1+$O$4)&gt;'Locality and Max Pay'!$D$7,'Locality and Max Pay'!$D$7,'NO LOCALITY'!J13*(1+$O$4))</f>
        <v>101340.10332809998</v>
      </c>
      <c r="K13" s="33">
        <f>IF('NO LOCALITY'!K13*(1+$O$4)&gt;'Locality and Max Pay'!$D$7,'Locality and Max Pay'!$D$7,'NO LOCALITY'!K13*(1+$O$4))</f>
        <v>111981.49584569999</v>
      </c>
      <c r="L13" s="33">
        <f>IF('NO LOCALITY'!L13*(1+$O$4)&gt;'Locality and Max Pay'!$D$7,'Locality and Max Pay'!$D$7,'NO LOCALITY'!L13*(1+$O$4))</f>
        <v>123735.6655587</v>
      </c>
      <c r="M13" s="33">
        <f>IF('NO LOCALITY'!M13*(1+$O$4)&gt;'Locality and Max Pay'!$D$7,'Locality and Max Pay'!$D$7,'NO LOCALITY'!M13*(1+$O$4))</f>
        <v>142299.14738129999</v>
      </c>
      <c r="N13" s="33">
        <f>IF('NO LOCALITY'!N13*(1+$O$4)&gt;'Locality and Max Pay'!$D$7,'Locality and Max Pay'!$D$7,'NO LOCALITY'!N13*(1+$O$4))</f>
        <v>149763.10656059999</v>
      </c>
      <c r="O13" s="32">
        <f>IF('NO LOCALITY'!O13*(1+$O$4)&gt;'Locality and Max Pay'!$D$7,'Locality and Max Pay'!$D$7,'NO LOCALITY'!O13*(1+$O$4))</f>
        <v>157256.54328149999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68902.525259100003</v>
      </c>
      <c r="H14" s="33">
        <f>IF('NO LOCALITY'!H14*(1+$O$4)&gt;'Locality and Max Pay'!$D$7,'Locality and Max Pay'!$D$7,'NO LOCALITY'!H14*(1+$O$4))</f>
        <v>76302.616431599992</v>
      </c>
      <c r="I14" s="33">
        <f>IF('NO LOCALITY'!I14*(1+$O$4)&gt;'Locality and Max Pay'!$D$7,'Locality and Max Pay'!$D$7,'NO LOCALITY'!I14*(1+$O$4))</f>
        <v>82841.717743199988</v>
      </c>
      <c r="J14" s="33">
        <f>IF('NO LOCALITY'!J14*(1+$O$4)&gt;'Locality and Max Pay'!$D$7,'Locality and Max Pay'!$D$7,'NO LOCALITY'!J14*(1+$O$4))</f>
        <v>90064.943666099993</v>
      </c>
      <c r="K14" s="33">
        <f>IF('NO LOCALITY'!K14*(1+$O$4)&gt;'Locality and Max Pay'!$D$7,'Locality and Max Pay'!$D$7,'NO LOCALITY'!K14*(1+$O$4))</f>
        <v>98044.759823399989</v>
      </c>
      <c r="L14" s="33">
        <f>IF('NO LOCALITY'!L14*(1+$O$4)&gt;'Locality and Max Pay'!$D$7,'Locality and Max Pay'!$D$7,'NO LOCALITY'!L14*(1+$O$4))</f>
        <v>106862.22945449999</v>
      </c>
      <c r="M14" s="33">
        <f>IF('NO LOCALITY'!M14*(1+$O$4)&gt;'Locality and Max Pay'!$D$7,'Locality and Max Pay'!$D$7,'NO LOCALITY'!M14*(1+$O$4))</f>
        <v>120779.31378239999</v>
      </c>
      <c r="N14" s="33">
        <f>IF('NO LOCALITY'!N14*(1+$O$4)&gt;'Locality and Max Pay'!$D$7,'Locality and Max Pay'!$D$7,'NO LOCALITY'!N14*(1+$O$4))</f>
        <v>126382.50314819999</v>
      </c>
      <c r="O14" s="32">
        <f>IF('NO LOCALITY'!O14*(1+$O$4)&gt;'Locality and Max Pay'!$D$7,'Locality and Max Pay'!$D$7,'NO LOCALITY'!O14*(1+$O$4))</f>
        <v>132000.4312848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82841.717743199988</v>
      </c>
      <c r="J16" s="33">
        <f>IF('NO LOCALITY'!J16*(1+$O$4)&gt;'Locality and Max Pay'!$D$7,'Locality and Max Pay'!$D$7,'NO LOCALITY'!J16*(1+$O$4))</f>
        <v>90064.943666099993</v>
      </c>
      <c r="K16" s="33">
        <f>IF('NO LOCALITY'!K16*(1+$O$4)&gt;'Locality and Max Pay'!$D$7,'Locality and Max Pay'!$D$7,'NO LOCALITY'!K16*(1+$O$4))</f>
        <v>98044.759823399989</v>
      </c>
      <c r="L16" s="33">
        <f>IF('NO LOCALITY'!L16*(1+$O$4)&gt;'Locality and Max Pay'!$D$7,'Locality and Max Pay'!$D$7,'NO LOCALITY'!L16*(1+$O$4))</f>
        <v>106862.22945449999</v>
      </c>
      <c r="M16" s="33">
        <f>IF('NO LOCALITY'!M16*(1+$O$4)&gt;'Locality and Max Pay'!$D$7,'Locality and Max Pay'!$D$7,'NO LOCALITY'!M16*(1+$O$4))</f>
        <v>120779.31378239999</v>
      </c>
      <c r="N16" s="33">
        <f>IF('NO LOCALITY'!N16*(1+$O$4)&gt;'Locality and Max Pay'!$D$7,'Locality and Max Pay'!$D$7,'NO LOCALITY'!N16*(1+$O$4))</f>
        <v>126382.50314819999</v>
      </c>
      <c r="O16" s="32">
        <f>IF('NO LOCALITY'!O16*(1+$O$4)&gt;'Locality and Max Pay'!$D$7,'Locality and Max Pay'!$D$7,'NO LOCALITY'!O16*(1+$O$4))</f>
        <v>132000.4312848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73968.977721599993</v>
      </c>
      <c r="J17" s="33">
        <f>IF('NO LOCALITY'!J17*(1+$O$4)&gt;'Locality and Max Pay'!$D$7,'Locality and Max Pay'!$D$7,'NO LOCALITY'!J17*(1+$O$4))</f>
        <v>78787.327542300001</v>
      </c>
      <c r="K17" s="33">
        <f>IF('NO LOCALITY'!K17*(1+$O$4)&gt;'Locality and Max Pay'!$D$7,'Locality and Max Pay'!$D$7,'NO LOCALITY'!K17*(1+$O$4))</f>
        <v>84105.567339299989</v>
      </c>
      <c r="L17" s="33">
        <f>IF('NO LOCALITY'!L17*(1+$O$4)&gt;'Locality and Max Pay'!$D$7,'Locality and Max Pay'!$D$7,'NO LOCALITY'!L17*(1+$O$4))</f>
        <v>89982.652195799994</v>
      </c>
      <c r="M17" s="33">
        <f>IF('NO LOCALITY'!M17*(1+$O$4)&gt;'Locality and Max Pay'!$D$7,'Locality and Max Pay'!$D$7,'NO LOCALITY'!M17*(1+$O$4))</f>
        <v>99263.164876199982</v>
      </c>
      <c r="N17" s="33">
        <f>IF('NO LOCALITY'!N17*(1+$O$4)&gt;'Locality and Max Pay'!$D$7,'Locality and Max Pay'!$D$7,'NO LOCALITY'!N17*(1+$O$4))</f>
        <v>102999.44327399999</v>
      </c>
      <c r="O17" s="32">
        <f>IF('NO LOCALITY'!O17*(1+$O$4)&gt;'Locality and Max Pay'!$D$7,'Locality and Max Pay'!$D$7,'NO LOCALITY'!O17*(1+$O$4))</f>
        <v>106748.00398079999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78787.327542300001</v>
      </c>
      <c r="K19" s="35">
        <f>IF('NO LOCALITY'!K19*(1+$O$4)&gt;'Locality and Max Pay'!$D$7,'Locality and Max Pay'!$D$7,'NO LOCALITY'!K19*(1+$O$4))</f>
        <v>84105.567339299989</v>
      </c>
      <c r="L19" s="33">
        <f>IF('NO LOCALITY'!L19*(1+$O$4)&gt;'Locality and Max Pay'!$D$7,'Locality and Max Pay'!$D$7,'NO LOCALITY'!L19*(1+$O$4))</f>
        <v>89982.652195799994</v>
      </c>
      <c r="M19" s="33">
        <f>IF('NO LOCALITY'!M19*(1+$O$4)&gt;'Locality and Max Pay'!$D$7,'Locality and Max Pay'!$D$7,'NO LOCALITY'!M19*(1+$O$4))</f>
        <v>99263.164876199982</v>
      </c>
      <c r="N19" s="33">
        <f>IF('NO LOCALITY'!N19*(1+$O$4)&gt;'Locality and Max Pay'!$D$7,'Locality and Max Pay'!$D$7,'NO LOCALITY'!N19*(1+$O$4))</f>
        <v>102999.44327399999</v>
      </c>
      <c r="O19" s="32">
        <f>IF('NO LOCALITY'!O19*(1+$O$4)&gt;'Locality and Max Pay'!$D$7,'Locality and Max Pay'!$D$7,'NO LOCALITY'!O19*(1+$O$4))</f>
        <v>106748.00398079999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67508.483187599995</v>
      </c>
      <c r="K20" s="35">
        <f>IF('NO LOCALITY'!K20*(1+$O$4)&gt;'Locality and Max Pay'!$D$7,'Locality and Max Pay'!$D$7,'NO LOCALITY'!K20*(1+$O$4))</f>
        <v>70170.059547899989</v>
      </c>
      <c r="L20" s="33">
        <f>IF('NO LOCALITY'!L20*(1+$O$4)&gt;'Locality and Max Pay'!$D$7,'Locality and Max Pay'!$D$7,'NO LOCALITY'!L20*(1+$O$4))</f>
        <v>73110.4443225</v>
      </c>
      <c r="M20" s="33">
        <f>IF('NO LOCALITY'!M20*(1+$O$4)&gt;'Locality and Max Pay'!$D$7,'Locality and Max Pay'!$D$7,'NO LOCALITY'!M20*(1+$O$4))</f>
        <v>77750.700662699994</v>
      </c>
      <c r="N20" s="33">
        <f>IF('NO LOCALITY'!N20*(1+$O$4)&gt;'Locality and Max Pay'!$D$7,'Locality and Max Pay'!$D$7,'NO LOCALITY'!N20*(1+$O$4))</f>
        <v>79613.92693799999</v>
      </c>
      <c r="O20" s="32">
        <f>IF('NO LOCALITY'!O20*(1+$O$4)&gt;'Locality and Max Pay'!$D$7,'Locality and Max Pay'!$D$7,'NO LOCALITY'!O20*(1+$O$4))</f>
        <v>81488.207291400002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56230.867063799997</v>
      </c>
      <c r="H22" s="33">
        <f>IF('NO LOCALITY'!H22*(1+$O$4)&gt;'Locality and Max Pay'!$D$7,'Locality and Max Pay'!$D$7,'NO LOCALITY'!H22*(1+$O$4))</f>
        <v>56230.867063799997</v>
      </c>
      <c r="I22" s="33">
        <f>IF('NO LOCALITY'!I22*(1+$O$4)&gt;'Locality and Max Pay'!$D$7,'Locality and Max Pay'!$D$7,'NO LOCALITY'!I22*(1+$O$4))</f>
        <v>56230.867063799997</v>
      </c>
      <c r="J22" s="33">
        <f>IF('NO LOCALITY'!J22*(1+$O$4)&gt;'Locality and Max Pay'!$D$7,'Locality and Max Pay'!$D$7,'NO LOCALITY'!J22*(1+$O$4))</f>
        <v>56230.867063799997</v>
      </c>
      <c r="K22" s="33">
        <f>IF('NO LOCALITY'!K22*(1+$O$4)&gt;'Locality and Max Pay'!$D$7,'Locality and Max Pay'!$D$7,'NO LOCALITY'!K22*(1+$O$4))</f>
        <v>56230.867063799997</v>
      </c>
      <c r="L22" s="33">
        <f>IF('NO LOCALITY'!L22*(1+$O$4)&gt;'Locality and Max Pay'!$D$7,'Locality and Max Pay'!$D$7,'NO LOCALITY'!L22*(1+$O$4))</f>
        <v>56230.867063799997</v>
      </c>
      <c r="M22" s="33">
        <f>IF('NO LOCALITY'!M22*(1+$O$4)&gt;'Locality and Max Pay'!$D$7,'Locality and Max Pay'!$D$7,'NO LOCALITY'!M22*(1+$O$4))</f>
        <v>56230.867063799997</v>
      </c>
      <c r="N22" s="33">
        <f>IF('NO LOCALITY'!N22*(1+$O$4)&gt;'Locality and Max Pay'!$D$7,'Locality and Max Pay'!$D$7,'NO LOCALITY'!N22*(1+$O$4))</f>
        <v>56230.867063799997</v>
      </c>
      <c r="O22" s="32">
        <f>IF('NO LOCALITY'!O22*(1+$O$4)&gt;'Locality and Max Pay'!$D$7,'Locality and Max Pay'!$D$7,'NO LOCALITY'!O22*(1+$O$4))</f>
        <v>56230.867063799997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tNIhj/o5ycdnpEarbZzK7SnBGqj5ps0yvxFXa9tVFeTU55f/gV9bcFfioQW3QSE8DTrb+4h18IdjuDoafA5OKw==" saltValue="ifrcxlm62WRH3VCYEVc8kA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57" priority="1" stopIfTrue="1" operator="greaterThan">
      <formula>165200</formula>
    </cfRule>
  </conditionalFormatting>
  <hyperlinks>
    <hyperlink ref="D26:F26" location="'LOCALITY INDEX'!A1" display="Return to Locality Index" xr:uid="{00000000-0004-0000-05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Sheet56"/>
  <dimension ref="B1:P3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3" width="9.109375" customWidth="1"/>
    <col min="14" max="14" width="12" customWidth="1"/>
    <col min="15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132</v>
      </c>
      <c r="O4" s="40">
        <f>VLOOKUP(N4,'Locality and Max Pay'!A:B,2,FALSE)</f>
        <v>0.188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72" t="s">
        <v>1</v>
      </c>
      <c r="F10" s="166"/>
      <c r="G10" s="33">
        <f>IF('NO LOCALITY'!G10*(1+$O$4)&gt;'Locality and Max Pay'!$D$7,'Locality and Max Pay'!$D$7,'NO LOCALITY'!G10*(1+$O$4))</f>
        <v>97102.712519999986</v>
      </c>
      <c r="H10" s="33">
        <f>IF('NO LOCALITY'!H10*(1+$O$4)&gt;'Locality and Max Pay'!$D$7,'Locality and Max Pay'!$D$7,'NO LOCALITY'!H10*(1+$O$4))</f>
        <v>110212.847316</v>
      </c>
      <c r="I10" s="33">
        <f>IF('NO LOCALITY'!I10*(1+$O$4)&gt;'Locality and Max Pay'!$D$7,'Locality and Max Pay'!$D$7,'NO LOCALITY'!I10*(1+$O$4))</f>
        <v>121788.57319199998</v>
      </c>
      <c r="J10" s="33">
        <f>IF('NO LOCALITY'!J10*(1+$O$4)&gt;'Locality and Max Pay'!$D$7,'Locality and Max Pay'!$D$7,'NO LOCALITY'!J10*(1+$O$4))</f>
        <v>134576.119656</v>
      </c>
      <c r="K10" s="33">
        <f>IF('NO LOCALITY'!K10*(1+$O$4)&gt;'Locality and Max Pay'!$D$7,'Locality and Max Pay'!$D$7,'NO LOCALITY'!K10*(1+$O$4))</f>
        <v>148709.59646399997</v>
      </c>
      <c r="L10" s="33">
        <f>IF('NO LOCALITY'!L10*(1+$O$4)&gt;'Locality and Max Pay'!$D$7,'Locality and Max Pay'!$D$7,'NO LOCALITY'!L10*(1+$O$4))</f>
        <v>164318.28058799997</v>
      </c>
      <c r="M10" s="33">
        <f>IF('NO LOCALITY'!M10*(1+$O$4)&gt;'Locality and Max Pay'!$D$7,'Locality and Max Pay'!$D$7,'NO LOCALITY'!M10*(1+$O$4))</f>
        <v>188969.10357599996</v>
      </c>
      <c r="N10" s="33">
        <f>IF('NO LOCALITY'!N10*(1+$O$4)&gt;'Locality and Max Pay'!$D$7,'Locality and Max Pay'!$D$7,'NO LOCALITY'!N10*(1+$O$4))</f>
        <v>198885.976344</v>
      </c>
      <c r="O10" s="32">
        <f>IF('NO LOCALITY'!O10*(1+$O$4)&gt;'Locality and Max Pay'!$D$7,'Locality and Max Pay'!$D$7,'NO LOCALITY'!O10*(1+$O$4))</f>
        <v>208833.05401199995</v>
      </c>
    </row>
    <row r="11" spans="2:16" ht="25.5" customHeight="1" x14ac:dyDescent="0.25">
      <c r="B11" s="154"/>
      <c r="C11" s="155"/>
      <c r="D11" s="156"/>
      <c r="E11" s="72" t="s">
        <v>2</v>
      </c>
      <c r="F11" s="166"/>
      <c r="G11" s="33">
        <f>IF('NO LOCALITY'!G11*(1+$O$4)&gt;'Locality and Max Pay'!$D$7,'Locality and Max Pay'!$D$7,'NO LOCALITY'!G11*(1+$O$4))</f>
        <v>71929.94885999999</v>
      </c>
      <c r="H11" s="33">
        <f>IF('NO LOCALITY'!H11*(1+$O$4)&gt;'Locality and Max Pay'!$D$7,'Locality and Max Pay'!$D$7,'NO LOCALITY'!H11*(1+$O$4))</f>
        <v>81640.220111999981</v>
      </c>
      <c r="I11" s="33">
        <f>IF('NO LOCALITY'!I11*(1+$O$4)&gt;'Locality and Max Pay'!$D$7,'Locality and Max Pay'!$D$7,'NO LOCALITY'!I11*(1+$O$4))</f>
        <v>90215.995320000002</v>
      </c>
      <c r="J11" s="33">
        <f>IF('NO LOCALITY'!J11*(1+$O$4)&gt;'Locality and Max Pay'!$D$7,'Locality and Max Pay'!$D$7,'NO LOCALITY'!J11*(1+$O$4))</f>
        <v>99687.043763999987</v>
      </c>
      <c r="K11" s="33">
        <f>IF('NO LOCALITY'!K11*(1+$O$4)&gt;'Locality and Max Pay'!$D$7,'Locality and Max Pay'!$D$7,'NO LOCALITY'!K11*(1+$O$4))</f>
        <v>110154.85390799999</v>
      </c>
      <c r="L11" s="33">
        <f>IF('NO LOCALITY'!L11*(1+$O$4)&gt;'Locality and Max Pay'!$D$7,'Locality and Max Pay'!$D$7,'NO LOCALITY'!L11*(1+$O$4))</f>
        <v>121717.28962799998</v>
      </c>
      <c r="M11" s="33">
        <f>IF('NO LOCALITY'!M11*(1+$O$4)&gt;'Locality and Max Pay'!$D$7,'Locality and Max Pay'!$D$7,'NO LOCALITY'!M11*(1+$O$4))</f>
        <v>139977.96397199997</v>
      </c>
      <c r="N11" s="33">
        <f>IF('NO LOCALITY'!N11*(1+$O$4)&gt;'Locality and Max Pay'!$D$7,'Locality and Max Pay'!$D$7,'NO LOCALITY'!N11*(1+$O$4))</f>
        <v>147320.17106399997</v>
      </c>
      <c r="O11" s="32">
        <f>IF('NO LOCALITY'!O11*(1+$O$4)&gt;'Locality and Max Pay'!$D$7,'Locality and Max Pay'!$D$7,'NO LOCALITY'!O11*(1+$O$4))</f>
        <v>154691.37485999998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72" t="s">
        <v>1</v>
      </c>
      <c r="F13" s="158">
        <v>0.75</v>
      </c>
      <c r="G13" s="33">
        <f>IF('NO LOCALITY'!G13*(1+$O$4)&gt;'Locality and Max Pay'!$D$7,'Locality and Max Pay'!$D$7,'NO LOCALITY'!G13*(1+$O$4))</f>
        <v>71929.94885999999</v>
      </c>
      <c r="H13" s="33">
        <f>IF('NO LOCALITY'!H13*(1+$O$4)&gt;'Locality and Max Pay'!$D$7,'Locality and Max Pay'!$D$7,'NO LOCALITY'!H13*(1+$O$4))</f>
        <v>81640.220111999981</v>
      </c>
      <c r="I13" s="33">
        <f>IF('NO LOCALITY'!I13*(1+$O$4)&gt;'Locality and Max Pay'!$D$7,'Locality and Max Pay'!$D$7,'NO LOCALITY'!I13*(1+$O$4))</f>
        <v>90215.995320000002</v>
      </c>
      <c r="J13" s="33">
        <f>IF('NO LOCALITY'!J13*(1+$O$4)&gt;'Locality and Max Pay'!$D$7,'Locality and Max Pay'!$D$7,'NO LOCALITY'!J13*(1+$O$4))</f>
        <v>99687.043763999987</v>
      </c>
      <c r="K13" s="33">
        <f>IF('NO LOCALITY'!K13*(1+$O$4)&gt;'Locality and Max Pay'!$D$7,'Locality and Max Pay'!$D$7,'NO LOCALITY'!K13*(1+$O$4))</f>
        <v>110154.85390799999</v>
      </c>
      <c r="L13" s="33">
        <f>IF('NO LOCALITY'!L13*(1+$O$4)&gt;'Locality and Max Pay'!$D$7,'Locality and Max Pay'!$D$7,'NO LOCALITY'!L13*(1+$O$4))</f>
        <v>121717.28962799998</v>
      </c>
      <c r="M13" s="33">
        <f>IF('NO LOCALITY'!M13*(1+$O$4)&gt;'Locality and Max Pay'!$D$7,'Locality and Max Pay'!$D$7,'NO LOCALITY'!M13*(1+$O$4))</f>
        <v>139977.96397199997</v>
      </c>
      <c r="N13" s="33">
        <f>IF('NO LOCALITY'!N13*(1+$O$4)&gt;'Locality and Max Pay'!$D$7,'Locality and Max Pay'!$D$7,'NO LOCALITY'!N13*(1+$O$4))</f>
        <v>147320.17106399997</v>
      </c>
      <c r="O13" s="32">
        <f>IF('NO LOCALITY'!O13*(1+$O$4)&gt;'Locality and Max Pay'!$D$7,'Locality and Max Pay'!$D$7,'NO LOCALITY'!O13*(1+$O$4))</f>
        <v>154691.37485999998</v>
      </c>
    </row>
    <row r="14" spans="2:16" ht="25.5" customHeight="1" x14ac:dyDescent="0.25">
      <c r="B14" s="165"/>
      <c r="C14" s="156"/>
      <c r="D14" s="156"/>
      <c r="E14" s="72" t="s">
        <v>2</v>
      </c>
      <c r="F14" s="156"/>
      <c r="G14" s="33">
        <f>IF('NO LOCALITY'!G14*(1+$O$4)&gt;'Locality and Max Pay'!$D$7,'Locality and Max Pay'!$D$7,'NO LOCALITY'!G14*(1+$O$4))</f>
        <v>67778.587403999991</v>
      </c>
      <c r="H14" s="33">
        <f>IF('NO LOCALITY'!H14*(1+$O$4)&gt;'Locality and Max Pay'!$D$7,'Locality and Max Pay'!$D$7,'NO LOCALITY'!H14*(1+$O$4))</f>
        <v>75057.968303999995</v>
      </c>
      <c r="I14" s="33">
        <f>IF('NO LOCALITY'!I14*(1+$O$4)&gt;'Locality and Max Pay'!$D$7,'Locality and Max Pay'!$D$7,'NO LOCALITY'!I14*(1+$O$4))</f>
        <v>81490.403807999988</v>
      </c>
      <c r="J14" s="33">
        <f>IF('NO LOCALITY'!J14*(1+$O$4)&gt;'Locality and Max Pay'!$D$7,'Locality and Max Pay'!$D$7,'NO LOCALITY'!J14*(1+$O$4))</f>
        <v>88595.804483999993</v>
      </c>
      <c r="K14" s="33">
        <f>IF('NO LOCALITY'!K14*(1+$O$4)&gt;'Locality and Max Pay'!$D$7,'Locality and Max Pay'!$D$7,'NO LOCALITY'!K14*(1+$O$4))</f>
        <v>96445.453895999977</v>
      </c>
      <c r="L14" s="33">
        <f>IF('NO LOCALITY'!L14*(1+$O$4)&gt;'Locality and Max Pay'!$D$7,'Locality and Max Pay'!$D$7,'NO LOCALITY'!L14*(1+$O$4))</f>
        <v>105119.09297999999</v>
      </c>
      <c r="M14" s="33">
        <f>IF('NO LOCALITY'!M14*(1+$O$4)&gt;'Locality and Max Pay'!$D$7,'Locality and Max Pay'!$D$7,'NO LOCALITY'!M14*(1+$O$4))</f>
        <v>118809.16185599998</v>
      </c>
      <c r="N14" s="33">
        <f>IF('NO LOCALITY'!N14*(1+$O$4)&gt;'Locality and Max Pay'!$D$7,'Locality and Max Pay'!$D$7,'NO LOCALITY'!N14*(1+$O$4))</f>
        <v>124320.95200799998</v>
      </c>
      <c r="O14" s="32">
        <f>IF('NO LOCALITY'!O14*(1+$O$4)&gt;'Locality and Max Pay'!$D$7,'Locality and Max Pay'!$D$7,'NO LOCALITY'!O14*(1+$O$4))</f>
        <v>129847.24051199999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72" t="s">
        <v>1</v>
      </c>
      <c r="F16" s="158">
        <v>0.5</v>
      </c>
      <c r="G16" s="72" t="s">
        <v>22</v>
      </c>
      <c r="H16" s="72" t="s">
        <v>22</v>
      </c>
      <c r="I16" s="33">
        <f>IF('NO LOCALITY'!I16*(1+$O$4)&gt;'Locality and Max Pay'!$D$7,'Locality and Max Pay'!$D$7,'NO LOCALITY'!I16*(1+$O$4))</f>
        <v>81490.403807999988</v>
      </c>
      <c r="J16" s="33">
        <f>IF('NO LOCALITY'!J16*(1+$O$4)&gt;'Locality and Max Pay'!$D$7,'Locality and Max Pay'!$D$7,'NO LOCALITY'!J16*(1+$O$4))</f>
        <v>88595.804483999993</v>
      </c>
      <c r="K16" s="33">
        <f>IF('NO LOCALITY'!K16*(1+$O$4)&gt;'Locality and Max Pay'!$D$7,'Locality and Max Pay'!$D$7,'NO LOCALITY'!K16*(1+$O$4))</f>
        <v>96445.453895999977</v>
      </c>
      <c r="L16" s="33">
        <f>IF('NO LOCALITY'!L16*(1+$O$4)&gt;'Locality and Max Pay'!$D$7,'Locality and Max Pay'!$D$7,'NO LOCALITY'!L16*(1+$O$4))</f>
        <v>105119.09297999999</v>
      </c>
      <c r="M16" s="33">
        <f>IF('NO LOCALITY'!M16*(1+$O$4)&gt;'Locality and Max Pay'!$D$7,'Locality and Max Pay'!$D$7,'NO LOCALITY'!M16*(1+$O$4))</f>
        <v>118809.16185599998</v>
      </c>
      <c r="N16" s="33">
        <f>IF('NO LOCALITY'!N16*(1+$O$4)&gt;'Locality and Max Pay'!$D$7,'Locality and Max Pay'!$D$7,'NO LOCALITY'!N16*(1+$O$4))</f>
        <v>124320.95200799998</v>
      </c>
      <c r="O16" s="32">
        <f>IF('NO LOCALITY'!O16*(1+$O$4)&gt;'Locality and Max Pay'!$D$7,'Locality and Max Pay'!$D$7,'NO LOCALITY'!O16*(1+$O$4))</f>
        <v>129847.24051199999</v>
      </c>
    </row>
    <row r="17" spans="2:16" ht="25.5" customHeight="1" x14ac:dyDescent="0.25">
      <c r="B17" s="165"/>
      <c r="C17" s="156"/>
      <c r="D17" s="156"/>
      <c r="E17" s="72" t="s">
        <v>2</v>
      </c>
      <c r="F17" s="156"/>
      <c r="G17" s="72" t="s">
        <v>22</v>
      </c>
      <c r="H17" s="72" t="s">
        <v>22</v>
      </c>
      <c r="I17" s="33">
        <f>IF('NO LOCALITY'!I17*(1+$O$4)&gt;'Locality and Max Pay'!$D$7,'Locality and Max Pay'!$D$7,'NO LOCALITY'!I17*(1+$O$4))</f>
        <v>72762.39590399999</v>
      </c>
      <c r="J17" s="33">
        <f>IF('NO LOCALITY'!J17*(1+$O$4)&gt;'Locality and Max Pay'!$D$7,'Locality and Max Pay'!$D$7,'NO LOCALITY'!J17*(1+$O$4))</f>
        <v>77502.148811999985</v>
      </c>
      <c r="K17" s="33">
        <f>IF('NO LOCALITY'!K17*(1+$O$4)&gt;'Locality and Max Pay'!$D$7,'Locality and Max Pay'!$D$7,'NO LOCALITY'!K17*(1+$O$4))</f>
        <v>82733.637491999994</v>
      </c>
      <c r="L17" s="33">
        <f>IF('NO LOCALITY'!L17*(1+$O$4)&gt;'Locality and Max Pay'!$D$7,'Locality and Max Pay'!$D$7,'NO LOCALITY'!L17*(1+$O$4))</f>
        <v>88514.855351999999</v>
      </c>
      <c r="M17" s="33">
        <f>IF('NO LOCALITY'!M17*(1+$O$4)&gt;'Locality and Max Pay'!$D$7,'Locality and Max Pay'!$D$7,'NO LOCALITY'!M17*(1+$O$4))</f>
        <v>97643.984327999977</v>
      </c>
      <c r="N17" s="33">
        <f>IF('NO LOCALITY'!N17*(1+$O$4)&gt;'Locality and Max Pay'!$D$7,'Locality and Max Pay'!$D$7,'NO LOCALITY'!N17*(1+$O$4))</f>
        <v>101319.31655999999</v>
      </c>
      <c r="O17" s="32">
        <f>IF('NO LOCALITY'!O17*(1+$O$4)&gt;'Locality and Max Pay'!$D$7,'Locality and Max Pay'!$D$7,'NO LOCALITY'!O17*(1+$O$4))</f>
        <v>105006.73075199997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72" t="s">
        <v>1</v>
      </c>
      <c r="F19" s="158">
        <v>0.25</v>
      </c>
      <c r="G19" s="72" t="s">
        <v>22</v>
      </c>
      <c r="H19" s="72" t="s">
        <v>22</v>
      </c>
      <c r="I19" s="72" t="s">
        <v>22</v>
      </c>
      <c r="J19" s="35">
        <f>IF('NO LOCALITY'!J19*(1+$O$4)&gt;'Locality and Max Pay'!$D$7,'Locality and Max Pay'!$D$7,'NO LOCALITY'!J19*(1+$O$4))</f>
        <v>77502.148811999985</v>
      </c>
      <c r="K19" s="35">
        <f>IF('NO LOCALITY'!K19*(1+$O$4)&gt;'Locality and Max Pay'!$D$7,'Locality and Max Pay'!$D$7,'NO LOCALITY'!K19*(1+$O$4))</f>
        <v>82733.637491999994</v>
      </c>
      <c r="L19" s="33">
        <f>IF('NO LOCALITY'!L19*(1+$O$4)&gt;'Locality and Max Pay'!$D$7,'Locality and Max Pay'!$D$7,'NO LOCALITY'!L19*(1+$O$4))</f>
        <v>88514.855351999999</v>
      </c>
      <c r="M19" s="33">
        <f>IF('NO LOCALITY'!M19*(1+$O$4)&gt;'Locality and Max Pay'!$D$7,'Locality and Max Pay'!$D$7,'NO LOCALITY'!M19*(1+$O$4))</f>
        <v>97643.984327999977</v>
      </c>
      <c r="N19" s="33">
        <f>IF('NO LOCALITY'!N19*(1+$O$4)&gt;'Locality and Max Pay'!$D$7,'Locality and Max Pay'!$D$7,'NO LOCALITY'!N19*(1+$O$4))</f>
        <v>101319.31655999999</v>
      </c>
      <c r="O19" s="32">
        <f>IF('NO LOCALITY'!O19*(1+$O$4)&gt;'Locality and Max Pay'!$D$7,'Locality and Max Pay'!$D$7,'NO LOCALITY'!O19*(1+$O$4))</f>
        <v>105006.73075199997</v>
      </c>
    </row>
    <row r="20" spans="2:16" ht="25.5" customHeight="1" x14ac:dyDescent="0.25">
      <c r="B20" s="165"/>
      <c r="C20" s="156"/>
      <c r="D20" s="156"/>
      <c r="E20" s="72" t="s">
        <v>2</v>
      </c>
      <c r="F20" s="156"/>
      <c r="G20" s="72" t="s">
        <v>22</v>
      </c>
      <c r="H20" s="72" t="s">
        <v>22</v>
      </c>
      <c r="I20" s="72" t="s">
        <v>22</v>
      </c>
      <c r="J20" s="35">
        <f>IF('NO LOCALITY'!J20*(1+$O$4)&gt;'Locality and Max Pay'!$D$7,'Locality and Max Pay'!$D$7,'NO LOCALITY'!J20*(1+$O$4))</f>
        <v>66407.284943999985</v>
      </c>
      <c r="K20" s="35">
        <f>IF('NO LOCALITY'!K20*(1+$O$4)&gt;'Locality and Max Pay'!$D$7,'Locality and Max Pay'!$D$7,'NO LOCALITY'!K20*(1+$O$4))</f>
        <v>69025.445675999988</v>
      </c>
      <c r="L20" s="33">
        <f>IF('NO LOCALITY'!L20*(1+$O$4)&gt;'Locality and Max Pay'!$D$7,'Locality and Max Pay'!$D$7,'NO LOCALITY'!L20*(1+$O$4))</f>
        <v>71917.866899999994</v>
      </c>
      <c r="M20" s="33">
        <f>IF('NO LOCALITY'!M20*(1+$O$4)&gt;'Locality and Max Pay'!$D$7,'Locality and Max Pay'!$D$7,'NO LOCALITY'!M20*(1+$O$4))</f>
        <v>76482.431387999983</v>
      </c>
      <c r="N20" s="33">
        <f>IF('NO LOCALITY'!N20*(1+$O$4)&gt;'Locality and Max Pay'!$D$7,'Locality and Max Pay'!$D$7,'NO LOCALITY'!N20*(1+$O$4))</f>
        <v>78315.264719999977</v>
      </c>
      <c r="O20" s="32">
        <f>IF('NO LOCALITY'!O20*(1+$O$4)&gt;'Locality and Max Pay'!$D$7,'Locality and Max Pay'!$D$7,'NO LOCALITY'!O20*(1+$O$4))</f>
        <v>80158.97181599999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72" t="s">
        <v>21</v>
      </c>
      <c r="E22" s="73"/>
      <c r="F22" s="73"/>
      <c r="G22" s="33">
        <f>IF('NO LOCALITY'!G22*(1+$O$4)&gt;'Locality and Max Pay'!$D$7,'Locality and Max Pay'!$D$7,'NO LOCALITY'!G22*(1+$O$4))</f>
        <v>55313.629271999991</v>
      </c>
      <c r="H22" s="33">
        <f>IF('NO LOCALITY'!H22*(1+$O$4)&gt;'Locality and Max Pay'!$D$7,'Locality and Max Pay'!$D$7,'NO LOCALITY'!H22*(1+$O$4))</f>
        <v>55313.629271999991</v>
      </c>
      <c r="I22" s="33">
        <f>IF('NO LOCALITY'!I22*(1+$O$4)&gt;'Locality and Max Pay'!$D$7,'Locality and Max Pay'!$D$7,'NO LOCALITY'!I22*(1+$O$4))</f>
        <v>55313.629271999991</v>
      </c>
      <c r="J22" s="33">
        <f>IF('NO LOCALITY'!J22*(1+$O$4)&gt;'Locality and Max Pay'!$D$7,'Locality and Max Pay'!$D$7,'NO LOCALITY'!J22*(1+$O$4))</f>
        <v>55313.629271999991</v>
      </c>
      <c r="K22" s="33">
        <f>IF('NO LOCALITY'!K22*(1+$O$4)&gt;'Locality and Max Pay'!$D$7,'Locality and Max Pay'!$D$7,'NO LOCALITY'!K22*(1+$O$4))</f>
        <v>55313.629271999991</v>
      </c>
      <c r="L22" s="33">
        <f>IF('NO LOCALITY'!L22*(1+$O$4)&gt;'Locality and Max Pay'!$D$7,'Locality and Max Pay'!$D$7,'NO LOCALITY'!L22*(1+$O$4))</f>
        <v>55313.629271999991</v>
      </c>
      <c r="M22" s="33">
        <f>IF('NO LOCALITY'!M22*(1+$O$4)&gt;'Locality and Max Pay'!$D$7,'Locality and Max Pay'!$D$7,'NO LOCALITY'!M22*(1+$O$4))</f>
        <v>55313.629271999991</v>
      </c>
      <c r="N22" s="33">
        <f>IF('NO LOCALITY'!N22*(1+$O$4)&gt;'Locality and Max Pay'!$D$7,'Locality and Max Pay'!$D$7,'NO LOCALITY'!N22*(1+$O$4))</f>
        <v>55313.629271999991</v>
      </c>
      <c r="O22" s="33">
        <f>IF('NO LOCALITY'!O22*(1+$O$4)&gt;'Locality and Max Pay'!$D$7,'Locality and Max Pay'!$D$7,'NO LOCALITY'!O22*(1+$O$4))</f>
        <v>55313.629271999991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</sheetData>
  <sheetProtection algorithmName="SHA-512" hashValue="4UPCFSl1U9r0Nk4EY0CXJeDm6LTZzD1tG7G/S3bPDQW9kr/aEodMg5mysukjHOBQjIPmq4GQXcFhyk/sp/29pA==" saltValue="/Q7NqJFrcNTqwz1IVcAbig==" spinCount="100000" sheet="1" objects="1" scenarios="1"/>
  <mergeCells count="41">
    <mergeCell ref="D26:F26"/>
    <mergeCell ref="B19:C20"/>
    <mergeCell ref="D19:D20"/>
    <mergeCell ref="F19:F20"/>
    <mergeCell ref="B21:O21"/>
    <mergeCell ref="B22:C22"/>
    <mergeCell ref="D23:O23"/>
    <mergeCell ref="B13:C14"/>
    <mergeCell ref="D13:D14"/>
    <mergeCell ref="F13:F14"/>
    <mergeCell ref="B16:C17"/>
    <mergeCell ref="D16:D17"/>
    <mergeCell ref="F16:F17"/>
    <mergeCell ref="M5:M6"/>
    <mergeCell ref="N5:N6"/>
    <mergeCell ref="M7:M8"/>
    <mergeCell ref="N7:N8"/>
    <mergeCell ref="O7:O8"/>
    <mergeCell ref="K7:K8"/>
    <mergeCell ref="L7:L8"/>
    <mergeCell ref="B10:C11"/>
    <mergeCell ref="D10:D11"/>
    <mergeCell ref="F10:F11"/>
    <mergeCell ref="B9:C9"/>
    <mergeCell ref="D9:O9"/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</mergeCells>
  <conditionalFormatting sqref="A2:B2 P2:IV2 A3:XFD3 B23">
    <cfRule type="cellIs" dxfId="3" priority="1" stopIfTrue="1" operator="greaterThan">
      <formula>165200</formula>
    </cfRule>
  </conditionalFormatting>
  <hyperlinks>
    <hyperlink ref="D26:F26" location="'LOCALITY INDEX'!A1" display="Return to Locality Index" xr:uid="{00000000-0004-0000-37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Sheet57"/>
  <dimension ref="B1:P3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3" width="9.109375" customWidth="1"/>
    <col min="14" max="14" width="10.5546875" customWidth="1"/>
    <col min="15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49</v>
      </c>
      <c r="O4" s="40">
        <f>VLOOKUP(N4,'Locality and Max Pay'!A:B,2,FALSE)</f>
        <v>0.33939999999999998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109477.58682599998</v>
      </c>
      <c r="H10" s="33">
        <f>IF('NO LOCALITY'!H10*(1+$O$4)&gt;'Locality and Max Pay'!$D$7,'Locality and Max Pay'!$D$7,'NO LOCALITY'!H10*(1+$O$4))</f>
        <v>124258.49132579999</v>
      </c>
      <c r="I10" s="33">
        <f>IF('NO LOCALITY'!I10*(1+$O$4)&gt;'Locality and Max Pay'!$D$7,'Locality and Max Pay'!$D$7,'NO LOCALITY'!I10*(1+$O$4))</f>
        <v>137309.44017959997</v>
      </c>
      <c r="J10" s="33">
        <f>IF('NO LOCALITY'!J10*(1+$O$4)&gt;'Locality and Max Pay'!$D$7,'Locality and Max Pay'!$D$7,'NO LOCALITY'!J10*(1+$O$4))</f>
        <v>151726.64534279998</v>
      </c>
      <c r="K10" s="33">
        <f>IF('NO LOCALITY'!K10*(1+$O$4)&gt;'Locality and Max Pay'!$D$7,'Locality and Max Pay'!$D$7,'NO LOCALITY'!K10*(1+$O$4))</f>
        <v>167661.30766319996</v>
      </c>
      <c r="L10" s="33">
        <f>IF('NO LOCALITY'!L10*(1+$O$4)&gt;'Locality and Max Pay'!$D$7,'Locality and Max Pay'!$D$7,'NO LOCALITY'!L10*(1+$O$4))</f>
        <v>185259.17930939997</v>
      </c>
      <c r="M10" s="33">
        <f>IF('NO LOCALITY'!M10*(1+$O$4)&gt;'Locality and Max Pay'!$D$7,'Locality and Max Pay'!$D$7,'NO LOCALITY'!M10*(1+$O$4))</f>
        <v>213051.52973879996</v>
      </c>
      <c r="N10" s="33">
        <f>IF('NO LOCALITY'!N10*(1+$O$4)&gt;'Locality and Max Pay'!$D$7,'Locality and Max Pay'!$D$7,'NO LOCALITY'!N10*(1+$O$4))</f>
        <v>224232.21945719997</v>
      </c>
      <c r="O10" s="32">
        <f>IF('NO LOCALITY'!O10*(1+$O$4)&gt;'Locality and Max Pay'!$D$7,'Locality and Max Pay'!$D$7,'NO LOCALITY'!O10*(1+$O$4))</f>
        <v>225700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81096.779042999988</v>
      </c>
      <c r="H11" s="33">
        <f>IF('NO LOCALITY'!H11*(1+$O$4)&gt;'Locality and Max Pay'!$D$7,'Locality and Max Pay'!$D$7,'NO LOCALITY'!H11*(1+$O$4))</f>
        <v>92044.537725599977</v>
      </c>
      <c r="I11" s="33">
        <f>IF('NO LOCALITY'!I11*(1+$O$4)&gt;'Locality and Max Pay'!$D$7,'Locality and Max Pay'!$D$7,'NO LOCALITY'!I11*(1+$O$4))</f>
        <v>101713.218966</v>
      </c>
      <c r="J11" s="33">
        <f>IF('NO LOCALITY'!J11*(1+$O$4)&gt;'Locality and Max Pay'!$D$7,'Locality and Max Pay'!$D$7,'NO LOCALITY'!J11*(1+$O$4))</f>
        <v>112391.26802819998</v>
      </c>
      <c r="K11" s="33">
        <f>IF('NO LOCALITY'!K11*(1+$O$4)&gt;'Locality and Max Pay'!$D$7,'Locality and Max Pay'!$D$7,'NO LOCALITY'!K11*(1+$O$4))</f>
        <v>124193.10717539999</v>
      </c>
      <c r="L11" s="33">
        <f>IF('NO LOCALITY'!L11*(1+$O$4)&gt;'Locality and Max Pay'!$D$7,'Locality and Max Pay'!$D$7,'NO LOCALITY'!L11*(1+$O$4))</f>
        <v>137229.07216139999</v>
      </c>
      <c r="M11" s="33">
        <f>IF('NO LOCALITY'!M11*(1+$O$4)&gt;'Locality and Max Pay'!$D$7,'Locality and Max Pay'!$D$7,'NO LOCALITY'!M11*(1+$O$4))</f>
        <v>157816.90651859998</v>
      </c>
      <c r="N11" s="33">
        <f>IF('NO LOCALITY'!N11*(1+$O$4)&gt;'Locality and Max Pay'!$D$7,'Locality and Max Pay'!$D$7,'NO LOCALITY'!N11*(1+$O$4))</f>
        <v>166094.81239319997</v>
      </c>
      <c r="O11" s="32">
        <f>IF('NO LOCALITY'!O11*(1+$O$4)&gt;'Locality and Max Pay'!$D$7,'Locality and Max Pay'!$D$7,'NO LOCALITY'!O11*(1+$O$4))</f>
        <v>174405.41034299997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81096.779042999988</v>
      </c>
      <c r="H13" s="33">
        <f>IF('NO LOCALITY'!H13*(1+$O$4)&gt;'Locality and Max Pay'!$D$7,'Locality and Max Pay'!$D$7,'NO LOCALITY'!H13*(1+$O$4))</f>
        <v>92044.537725599977</v>
      </c>
      <c r="I13" s="33">
        <f>IF('NO LOCALITY'!I13*(1+$O$4)&gt;'Locality and Max Pay'!$D$7,'Locality and Max Pay'!$D$7,'NO LOCALITY'!I13*(1+$O$4))</f>
        <v>101713.218966</v>
      </c>
      <c r="J13" s="33">
        <f>IF('NO LOCALITY'!J13*(1+$O$4)&gt;'Locality and Max Pay'!$D$7,'Locality and Max Pay'!$D$7,'NO LOCALITY'!J13*(1+$O$4))</f>
        <v>112391.26802819998</v>
      </c>
      <c r="K13" s="33">
        <f>IF('NO LOCALITY'!K13*(1+$O$4)&gt;'Locality and Max Pay'!$D$7,'Locality and Max Pay'!$D$7,'NO LOCALITY'!K13*(1+$O$4))</f>
        <v>124193.10717539999</v>
      </c>
      <c r="L13" s="33">
        <f>IF('NO LOCALITY'!L13*(1+$O$4)&gt;'Locality and Max Pay'!$D$7,'Locality and Max Pay'!$D$7,'NO LOCALITY'!L13*(1+$O$4))</f>
        <v>137229.07216139999</v>
      </c>
      <c r="M13" s="33">
        <f>IF('NO LOCALITY'!M13*(1+$O$4)&gt;'Locality and Max Pay'!$D$7,'Locality and Max Pay'!$D$7,'NO LOCALITY'!M13*(1+$O$4))</f>
        <v>157816.90651859998</v>
      </c>
      <c r="N13" s="33">
        <f>IF('NO LOCALITY'!N13*(1+$O$4)&gt;'Locality and Max Pay'!$D$7,'Locality and Max Pay'!$D$7,'NO LOCALITY'!N13*(1+$O$4))</f>
        <v>166094.81239319997</v>
      </c>
      <c r="O13" s="32">
        <f>IF('NO LOCALITY'!O13*(1+$O$4)&gt;'Locality and Max Pay'!$D$7,'Locality and Max Pay'!$D$7,'NO LOCALITY'!O13*(1+$O$4))</f>
        <v>174405.41034299997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76416.363610199987</v>
      </c>
      <c r="H14" s="33">
        <f>IF('NO LOCALITY'!H14*(1+$O$4)&gt;'Locality and Max Pay'!$D$7,'Locality and Max Pay'!$D$7,'NO LOCALITY'!H14*(1+$O$4))</f>
        <v>84623.436655199985</v>
      </c>
      <c r="I14" s="33">
        <f>IF('NO LOCALITY'!I14*(1+$O$4)&gt;'Locality and Max Pay'!$D$7,'Locality and Max Pay'!$D$7,'NO LOCALITY'!I14*(1+$O$4))</f>
        <v>91875.628670399994</v>
      </c>
      <c r="J14" s="33">
        <f>IF('NO LOCALITY'!J14*(1+$O$4)&gt;'Locality and Max Pay'!$D$7,'Locality and Max Pay'!$D$7,'NO LOCALITY'!J14*(1+$O$4))</f>
        <v>99886.549264199988</v>
      </c>
      <c r="K14" s="33">
        <f>IF('NO LOCALITY'!K14*(1+$O$4)&gt;'Locality and Max Pay'!$D$7,'Locality and Max Pay'!$D$7,'NO LOCALITY'!K14*(1+$O$4))</f>
        <v>108736.56645479998</v>
      </c>
      <c r="L14" s="33">
        <f>IF('NO LOCALITY'!L14*(1+$O$4)&gt;'Locality and Max Pay'!$D$7,'Locality and Max Pay'!$D$7,'NO LOCALITY'!L14*(1+$O$4))</f>
        <v>118515.58344899998</v>
      </c>
      <c r="M14" s="33">
        <f>IF('NO LOCALITY'!M14*(1+$O$4)&gt;'Locality and Max Pay'!$D$7,'Locality and Max Pay'!$D$7,'NO LOCALITY'!M14*(1+$O$4))</f>
        <v>133950.32945279998</v>
      </c>
      <c r="N14" s="33">
        <f>IF('NO LOCALITY'!N14*(1+$O$4)&gt;'Locality and Max Pay'!$D$7,'Locality and Max Pay'!$D$7,'NO LOCALITY'!N14*(1+$O$4))</f>
        <v>140164.54808039998</v>
      </c>
      <c r="O14" s="32">
        <f>IF('NO LOCALITY'!O14*(1+$O$4)&gt;'Locality and Max Pay'!$D$7,'Locality and Max Pay'!$D$7,'NO LOCALITY'!O14*(1+$O$4))</f>
        <v>146395.11274559997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91875.628670399994</v>
      </c>
      <c r="J16" s="33">
        <f>IF('NO LOCALITY'!J16*(1+$O$4)&gt;'Locality and Max Pay'!$D$7,'Locality and Max Pay'!$D$7,'NO LOCALITY'!J16*(1+$O$4))</f>
        <v>99886.549264199988</v>
      </c>
      <c r="K16" s="33">
        <f>IF('NO LOCALITY'!K16*(1+$O$4)&gt;'Locality and Max Pay'!$D$7,'Locality and Max Pay'!$D$7,'NO LOCALITY'!K16*(1+$O$4))</f>
        <v>108736.56645479998</v>
      </c>
      <c r="L16" s="33">
        <f>IF('NO LOCALITY'!L16*(1+$O$4)&gt;'Locality and Max Pay'!$D$7,'Locality and Max Pay'!$D$7,'NO LOCALITY'!L16*(1+$O$4))</f>
        <v>118515.58344899998</v>
      </c>
      <c r="M16" s="33">
        <f>IF('NO LOCALITY'!M16*(1+$O$4)&gt;'Locality and Max Pay'!$D$7,'Locality and Max Pay'!$D$7,'NO LOCALITY'!M16*(1+$O$4))</f>
        <v>133950.32945279998</v>
      </c>
      <c r="N16" s="33">
        <f>IF('NO LOCALITY'!N16*(1+$O$4)&gt;'Locality and Max Pay'!$D$7,'Locality and Max Pay'!$D$7,'NO LOCALITY'!N16*(1+$O$4))</f>
        <v>140164.54808039998</v>
      </c>
      <c r="O16" s="32">
        <f>IF('NO LOCALITY'!O16*(1+$O$4)&gt;'Locality and Max Pay'!$D$7,'Locality and Max Pay'!$D$7,'NO LOCALITY'!O16*(1+$O$4))</f>
        <v>146395.11274559997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82035.31403519999</v>
      </c>
      <c r="J17" s="33">
        <f>IF('NO LOCALITY'!J17*(1+$O$4)&gt;'Locality and Max Pay'!$D$7,'Locality and Max Pay'!$D$7,'NO LOCALITY'!J17*(1+$O$4))</f>
        <v>87379.106160599986</v>
      </c>
      <c r="K17" s="33">
        <f>IF('NO LOCALITY'!K17*(1+$O$4)&gt;'Locality and Max Pay'!$D$7,'Locality and Max Pay'!$D$7,'NO LOCALITY'!K17*(1+$O$4))</f>
        <v>93277.301394599985</v>
      </c>
      <c r="L17" s="33">
        <f>IF('NO LOCALITY'!L17*(1+$O$4)&gt;'Locality and Max Pay'!$D$7,'Locality and Max Pay'!$D$7,'NO LOCALITY'!L17*(1+$O$4))</f>
        <v>99795.283887599988</v>
      </c>
      <c r="M17" s="33">
        <f>IF('NO LOCALITY'!M17*(1+$O$4)&gt;'Locality and Max Pay'!$D$7,'Locality and Max Pay'!$D$7,'NO LOCALITY'!M17*(1+$O$4))</f>
        <v>110087.83889639998</v>
      </c>
      <c r="N17" s="33">
        <f>IF('NO LOCALITY'!N17*(1+$O$4)&gt;'Locality and Max Pay'!$D$7,'Locality and Max Pay'!$D$7,'NO LOCALITY'!N17*(1+$O$4))</f>
        <v>114231.55942799999</v>
      </c>
      <c r="O17" s="32">
        <f>IF('NO LOCALITY'!O17*(1+$O$4)&gt;'Locality and Max Pay'!$D$7,'Locality and Max Pay'!$D$7,'NO LOCALITY'!O17*(1+$O$4))</f>
        <v>118388.90165759997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87379.106160599986</v>
      </c>
      <c r="K19" s="35">
        <f>IF('NO LOCALITY'!K19*(1+$O$4)&gt;'Locality and Max Pay'!$D$7,'Locality and Max Pay'!$D$7,'NO LOCALITY'!K19*(1+$O$4))</f>
        <v>93277.301394599985</v>
      </c>
      <c r="L19" s="33">
        <f>IF('NO LOCALITY'!L19*(1+$O$4)&gt;'Locality and Max Pay'!$D$7,'Locality and Max Pay'!$D$7,'NO LOCALITY'!L19*(1+$O$4))</f>
        <v>99795.283887599988</v>
      </c>
      <c r="M19" s="33">
        <f>IF('NO LOCALITY'!M19*(1+$O$4)&gt;'Locality and Max Pay'!$D$7,'Locality and Max Pay'!$D$7,'NO LOCALITY'!M19*(1+$O$4))</f>
        <v>110087.83889639998</v>
      </c>
      <c r="N19" s="33">
        <f>IF('NO LOCALITY'!N19*(1+$O$4)&gt;'Locality and Max Pay'!$D$7,'Locality and Max Pay'!$D$7,'NO LOCALITY'!N19*(1+$O$4))</f>
        <v>114231.55942799999</v>
      </c>
      <c r="O19" s="32">
        <f>IF('NO LOCALITY'!O19*(1+$O$4)&gt;'Locality and Max Pay'!$D$7,'Locality and Max Pay'!$D$7,'NO LOCALITY'!O19*(1+$O$4))</f>
        <v>118388.90165759997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74870.300887199992</v>
      </c>
      <c r="K20" s="35">
        <f>IF('NO LOCALITY'!K20*(1+$O$4)&gt;'Locality and Max Pay'!$D$7,'Locality and Max Pay'!$D$7,'NO LOCALITY'!K20*(1+$O$4))</f>
        <v>77822.122843799982</v>
      </c>
      <c r="L20" s="33">
        <f>IF('NO LOCALITY'!L20*(1+$O$4)&gt;'Locality and Max Pay'!$D$7,'Locality and Max Pay'!$D$7,'NO LOCALITY'!L20*(1+$O$4))</f>
        <v>81083.157344999985</v>
      </c>
      <c r="M20" s="33">
        <f>IF('NO LOCALITY'!M20*(1+$O$4)&gt;'Locality and Max Pay'!$D$7,'Locality and Max Pay'!$D$7,'NO LOCALITY'!M20*(1+$O$4))</f>
        <v>86229.434849399986</v>
      </c>
      <c r="N20" s="33">
        <f>IF('NO LOCALITY'!N20*(1+$O$4)&gt;'Locality and Max Pay'!$D$7,'Locality and Max Pay'!$D$7,'NO LOCALITY'!N20*(1+$O$4))</f>
        <v>88295.846435999978</v>
      </c>
      <c r="O20" s="32">
        <f>IF('NO LOCALITY'!O20*(1+$O$4)&gt;'Locality and Max Pay'!$D$7,'Locality and Max Pay'!$D$7,'NO LOCALITY'!O20*(1+$O$4))</f>
        <v>90374.517550799996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62362.857783599989</v>
      </c>
      <c r="H22" s="33">
        <f>IF('NO LOCALITY'!H22*(1+$O$4)&gt;'Locality and Max Pay'!$D$7,'Locality and Max Pay'!$D$7,'NO LOCALITY'!H22*(1+$O$4))</f>
        <v>62362.857783599989</v>
      </c>
      <c r="I22" s="33">
        <f>IF('NO LOCALITY'!I22*(1+$O$4)&gt;'Locality and Max Pay'!$D$7,'Locality and Max Pay'!$D$7,'NO LOCALITY'!I22*(1+$O$4))</f>
        <v>62362.857783599989</v>
      </c>
      <c r="J22" s="33">
        <f>IF('NO LOCALITY'!J22*(1+$O$4)&gt;'Locality and Max Pay'!$D$7,'Locality and Max Pay'!$D$7,'NO LOCALITY'!J22*(1+$O$4))</f>
        <v>62362.857783599989</v>
      </c>
      <c r="K22" s="33">
        <f>IF('NO LOCALITY'!K22*(1+$O$4)&gt;'Locality and Max Pay'!$D$7,'Locality and Max Pay'!$D$7,'NO LOCALITY'!K22*(1+$O$4))</f>
        <v>62362.857783599989</v>
      </c>
      <c r="L22" s="33">
        <f>IF('NO LOCALITY'!L22*(1+$O$4)&gt;'Locality and Max Pay'!$D$7,'Locality and Max Pay'!$D$7,'NO LOCALITY'!L22*(1+$O$4))</f>
        <v>62362.857783599989</v>
      </c>
      <c r="M22" s="33">
        <f>IF('NO LOCALITY'!M22*(1+$O$4)&gt;'Locality and Max Pay'!$D$7,'Locality and Max Pay'!$D$7,'NO LOCALITY'!M22*(1+$O$4))</f>
        <v>62362.857783599989</v>
      </c>
      <c r="N22" s="33">
        <f>IF('NO LOCALITY'!N22*(1+$O$4)&gt;'Locality and Max Pay'!$D$7,'Locality and Max Pay'!$D$7,'NO LOCALITY'!N22*(1+$O$4))</f>
        <v>62362.857783599989</v>
      </c>
      <c r="O22" s="33">
        <f>IF('NO LOCALITY'!O22*(1+$O$4)&gt;'Locality and Max Pay'!$D$7,'Locality and Max Pay'!$D$7,'NO LOCALITY'!O22*(1+$O$4))</f>
        <v>62362.857783599989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</sheetData>
  <sheetProtection algorithmName="SHA-512" hashValue="wTy7/nKqDnXJpuYcKBUASR27ET6xjO9iVq/apX+6xSRnuHtxJUUHqYMwSXDdykaDivELWPBsWw8qKi4XpE8img==" saltValue="KWKpkewfLVpzlEFWpMi+Bw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2" priority="1" stopIfTrue="1" operator="greaterThan">
      <formula>165200</formula>
    </cfRule>
  </conditionalFormatting>
  <hyperlinks>
    <hyperlink ref="D26:F26" location="'LOCALITY INDEX'!A1" display="Return to Locality Index" xr:uid="{00000000-0004-0000-38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Sheet58"/>
  <dimension ref="B1:P3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51</v>
      </c>
      <c r="O4" s="40">
        <f>VLOOKUP(N4,'Locality and Max Pay'!A:B,2,FALSE)</f>
        <v>0.22620000000000001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100225.03879799999</v>
      </c>
      <c r="H10" s="33">
        <f>IF('NO LOCALITY'!H10*(1+$O$4)&gt;'Locality and Max Pay'!$D$7,'Locality and Max Pay'!$D$7,'NO LOCALITY'!H10*(1+$O$4))</f>
        <v>113756.7284334</v>
      </c>
      <c r="I10" s="33">
        <f>IF('NO LOCALITY'!I10*(1+$O$4)&gt;'Locality and Max Pay'!$D$7,'Locality and Max Pay'!$D$7,'NO LOCALITY'!I10*(1+$O$4))</f>
        <v>125704.67041079998</v>
      </c>
      <c r="J10" s="33">
        <f>IF('NO LOCALITY'!J10*(1+$O$4)&gt;'Locality and Max Pay'!$D$7,'Locality and Max Pay'!$D$7,'NO LOCALITY'!J10*(1+$O$4))</f>
        <v>138903.39892439998</v>
      </c>
      <c r="K10" s="33">
        <f>IF('NO LOCALITY'!K10*(1+$O$4)&gt;'Locality and Max Pay'!$D$7,'Locality and Max Pay'!$D$7,'NO LOCALITY'!K10*(1+$O$4))</f>
        <v>153491.33601359997</v>
      </c>
      <c r="L10" s="33">
        <f>IF('NO LOCALITY'!L10*(1+$O$4)&gt;'Locality and Max Pay'!$D$7,'Locality and Max Pay'!$D$7,'NO LOCALITY'!L10*(1+$O$4))</f>
        <v>169601.91553619996</v>
      </c>
      <c r="M10" s="33">
        <f>IF('NO LOCALITY'!M10*(1+$O$4)&gt;'Locality and Max Pay'!$D$7,'Locality and Max Pay'!$D$7,'NO LOCALITY'!M10*(1+$O$4))</f>
        <v>195045.38283239995</v>
      </c>
      <c r="N10" s="33">
        <f>IF('NO LOCALITY'!N10*(1+$O$4)&gt;'Locality and Max Pay'!$D$7,'Locality and Max Pay'!$D$7,'NO LOCALITY'!N10*(1+$O$4))</f>
        <v>205281.13147559998</v>
      </c>
      <c r="O10" s="32">
        <f>IF('NO LOCALITY'!O10*(1+$O$4)&gt;'Locality and Max Pay'!$D$7,'Locality and Max Pay'!$D$7,'NO LOCALITY'!O10*(1+$O$4))</f>
        <v>215548.05625379996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74242.847888999997</v>
      </c>
      <c r="H11" s="33">
        <f>IF('NO LOCALITY'!H11*(1+$O$4)&gt;'Locality and Max Pay'!$D$7,'Locality and Max Pay'!$D$7,'NO LOCALITY'!H11*(1+$O$4))</f>
        <v>84265.351768799985</v>
      </c>
      <c r="I11" s="33">
        <f>IF('NO LOCALITY'!I11*(1+$O$4)&gt;'Locality and Max Pay'!$D$7,'Locality and Max Pay'!$D$7,'NO LOCALITY'!I11*(1+$O$4))</f>
        <v>93116.880017999996</v>
      </c>
      <c r="J11" s="33">
        <f>IF('NO LOCALITY'!J11*(1+$O$4)&gt;'Locality and Max Pay'!$D$7,'Locality and Max Pay'!$D$7,'NO LOCALITY'!J11*(1+$O$4))</f>
        <v>102892.46890859999</v>
      </c>
      <c r="K11" s="33">
        <f>IF('NO LOCALITY'!K11*(1+$O$4)&gt;'Locality and Max Pay'!$D$7,'Locality and Max Pay'!$D$7,'NO LOCALITY'!K11*(1+$O$4))</f>
        <v>113696.87025419998</v>
      </c>
      <c r="L11" s="33">
        <f>IF('NO LOCALITY'!L11*(1+$O$4)&gt;'Locality and Max Pay'!$D$7,'Locality and Max Pay'!$D$7,'NO LOCALITY'!L11*(1+$O$4))</f>
        <v>125631.09473219998</v>
      </c>
      <c r="M11" s="33">
        <f>IF('NO LOCALITY'!M11*(1+$O$4)&gt;'Locality and Max Pay'!$D$7,'Locality and Max Pay'!$D$7,'NO LOCALITY'!M11*(1+$O$4))</f>
        <v>144478.93890779998</v>
      </c>
      <c r="N11" s="33">
        <f>IF('NO LOCALITY'!N11*(1+$O$4)&gt;'Locality and Max Pay'!$D$7,'Locality and Max Pay'!$D$7,'NO LOCALITY'!N11*(1+$O$4))</f>
        <v>152057.23380359999</v>
      </c>
      <c r="O11" s="32">
        <f>IF('NO LOCALITY'!O11*(1+$O$4)&gt;'Locality and Max Pay'!$D$7,'Locality and Max Pay'!$D$7,'NO LOCALITY'!O11*(1+$O$4))</f>
        <v>159665.45778899998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74242.847888999997</v>
      </c>
      <c r="H13" s="33">
        <f>IF('NO LOCALITY'!H13*(1+$O$4)&gt;'Locality and Max Pay'!$D$7,'Locality and Max Pay'!$D$7,'NO LOCALITY'!H13*(1+$O$4))</f>
        <v>84265.351768799985</v>
      </c>
      <c r="I13" s="33">
        <f>IF('NO LOCALITY'!I13*(1+$O$4)&gt;'Locality and Max Pay'!$D$7,'Locality and Max Pay'!$D$7,'NO LOCALITY'!I13*(1+$O$4))</f>
        <v>93116.880017999996</v>
      </c>
      <c r="J13" s="33">
        <f>IF('NO LOCALITY'!J13*(1+$O$4)&gt;'Locality and Max Pay'!$D$7,'Locality and Max Pay'!$D$7,'NO LOCALITY'!J13*(1+$O$4))</f>
        <v>102892.46890859999</v>
      </c>
      <c r="K13" s="33">
        <f>IF('NO LOCALITY'!K13*(1+$O$4)&gt;'Locality and Max Pay'!$D$7,'Locality and Max Pay'!$D$7,'NO LOCALITY'!K13*(1+$O$4))</f>
        <v>113696.87025419998</v>
      </c>
      <c r="L13" s="33">
        <f>IF('NO LOCALITY'!L13*(1+$O$4)&gt;'Locality and Max Pay'!$D$7,'Locality and Max Pay'!$D$7,'NO LOCALITY'!L13*(1+$O$4))</f>
        <v>125631.09473219998</v>
      </c>
      <c r="M13" s="33">
        <f>IF('NO LOCALITY'!M13*(1+$O$4)&gt;'Locality and Max Pay'!$D$7,'Locality and Max Pay'!$D$7,'NO LOCALITY'!M13*(1+$O$4))</f>
        <v>144478.93890779998</v>
      </c>
      <c r="N13" s="33">
        <f>IF('NO LOCALITY'!N13*(1+$O$4)&gt;'Locality and Max Pay'!$D$7,'Locality and Max Pay'!$D$7,'NO LOCALITY'!N13*(1+$O$4))</f>
        <v>152057.23380359999</v>
      </c>
      <c r="O13" s="32">
        <f>IF('NO LOCALITY'!O13*(1+$O$4)&gt;'Locality and Max Pay'!$D$7,'Locality and Max Pay'!$D$7,'NO LOCALITY'!O13*(1+$O$4))</f>
        <v>159665.45778899998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69957.999894599998</v>
      </c>
      <c r="H14" s="33">
        <f>IF('NO LOCALITY'!H14*(1+$O$4)&gt;'Locality and Max Pay'!$D$7,'Locality and Max Pay'!$D$7,'NO LOCALITY'!H14*(1+$O$4))</f>
        <v>77471.448429599986</v>
      </c>
      <c r="I14" s="33">
        <f>IF('NO LOCALITY'!I14*(1+$O$4)&gt;'Locality and Max Pay'!$D$7,'Locality and Max Pay'!$D$7,'NO LOCALITY'!I14*(1+$O$4))</f>
        <v>84110.718139199991</v>
      </c>
      <c r="J14" s="33">
        <f>IF('NO LOCALITY'!J14*(1+$O$4)&gt;'Locality and Max Pay'!$D$7,'Locality and Max Pay'!$D$7,'NO LOCALITY'!J14*(1+$O$4))</f>
        <v>91444.592136599982</v>
      </c>
      <c r="K14" s="33">
        <f>IF('NO LOCALITY'!K14*(1+$O$4)&gt;'Locality and Max Pay'!$D$7,'Locality and Max Pay'!$D$7,'NO LOCALITY'!K14*(1+$O$4))</f>
        <v>99546.646100399987</v>
      </c>
      <c r="L14" s="33">
        <f>IF('NO LOCALITY'!L14*(1+$O$4)&gt;'Locality and Max Pay'!$D$7,'Locality and Max Pay'!$D$7,'NO LOCALITY'!L14*(1+$O$4))</f>
        <v>108499.18502699998</v>
      </c>
      <c r="M14" s="33">
        <f>IF('NO LOCALITY'!M14*(1+$O$4)&gt;'Locality and Max Pay'!$D$7,'Locality and Max Pay'!$D$7,'NO LOCALITY'!M14*(1+$O$4))</f>
        <v>122629.45645439997</v>
      </c>
      <c r="N14" s="33">
        <f>IF('NO LOCALITY'!N14*(1+$O$4)&gt;'Locality and Max Pay'!$D$7,'Locality and Max Pay'!$D$7,'NO LOCALITY'!N14*(1+$O$4))</f>
        <v>128318.47756919998</v>
      </c>
      <c r="O14" s="32">
        <f>IF('NO LOCALITY'!O14*(1+$O$4)&gt;'Locality and Max Pay'!$D$7,'Locality and Max Pay'!$D$7,'NO LOCALITY'!O14*(1+$O$4))</f>
        <v>134022.46322879998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84110.718139199991</v>
      </c>
      <c r="J16" s="33">
        <f>IF('NO LOCALITY'!J16*(1+$O$4)&gt;'Locality and Max Pay'!$D$7,'Locality and Max Pay'!$D$7,'NO LOCALITY'!J16*(1+$O$4))</f>
        <v>91444.592136599982</v>
      </c>
      <c r="K16" s="33">
        <f>IF('NO LOCALITY'!K16*(1+$O$4)&gt;'Locality and Max Pay'!$D$7,'Locality and Max Pay'!$D$7,'NO LOCALITY'!K16*(1+$O$4))</f>
        <v>99546.646100399987</v>
      </c>
      <c r="L16" s="33">
        <f>IF('NO LOCALITY'!L16*(1+$O$4)&gt;'Locality and Max Pay'!$D$7,'Locality and Max Pay'!$D$7,'NO LOCALITY'!L16*(1+$O$4))</f>
        <v>108499.18502699998</v>
      </c>
      <c r="M16" s="33">
        <f>IF('NO LOCALITY'!M16*(1+$O$4)&gt;'Locality and Max Pay'!$D$7,'Locality and Max Pay'!$D$7,'NO LOCALITY'!M16*(1+$O$4))</f>
        <v>122629.45645439997</v>
      </c>
      <c r="N16" s="33">
        <f>IF('NO LOCALITY'!N16*(1+$O$4)&gt;'Locality and Max Pay'!$D$7,'Locality and Max Pay'!$D$7,'NO LOCALITY'!N16*(1+$O$4))</f>
        <v>128318.47756919998</v>
      </c>
      <c r="O16" s="32">
        <f>IF('NO LOCALITY'!O16*(1+$O$4)&gt;'Locality and Max Pay'!$D$7,'Locality and Max Pay'!$D$7,'NO LOCALITY'!O16*(1+$O$4))</f>
        <v>134022.46322879998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75102.062169599987</v>
      </c>
      <c r="J17" s="33">
        <f>IF('NO LOCALITY'!J17*(1+$O$4)&gt;'Locality and Max Pay'!$D$7,'Locality and Max Pay'!$D$7,'NO LOCALITY'!J17*(1+$O$4))</f>
        <v>79994.221273799994</v>
      </c>
      <c r="K17" s="33">
        <f>IF('NO LOCALITY'!K17*(1+$O$4)&gt;'Locality and Max Pay'!$D$7,'Locality and Max Pay'!$D$7,'NO LOCALITY'!K17*(1+$O$4))</f>
        <v>85393.927855799993</v>
      </c>
      <c r="L17" s="33">
        <f>IF('NO LOCALITY'!L17*(1+$O$4)&gt;'Locality and Max Pay'!$D$7,'Locality and Max Pay'!$D$7,'NO LOCALITY'!L17*(1+$O$4))</f>
        <v>91361.040094799988</v>
      </c>
      <c r="M17" s="33">
        <f>IF('NO LOCALITY'!M17*(1+$O$4)&gt;'Locality and Max Pay'!$D$7,'Locality and Max Pay'!$D$7,'NO LOCALITY'!M17*(1+$O$4))</f>
        <v>100783.71513719998</v>
      </c>
      <c r="N17" s="33">
        <f>IF('NO LOCALITY'!N17*(1+$O$4)&gt;'Locality and Max Pay'!$D$7,'Locality and Max Pay'!$D$7,'NO LOCALITY'!N17*(1+$O$4))</f>
        <v>104577.22724399999</v>
      </c>
      <c r="O17" s="32">
        <f>IF('NO LOCALITY'!O17*(1+$O$4)&gt;'Locality and Max Pay'!$D$7,'Locality and Max Pay'!$D$7,'NO LOCALITY'!O17*(1+$O$4))</f>
        <v>108383.20980479998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79994.221273799994</v>
      </c>
      <c r="K19" s="35">
        <f>IF('NO LOCALITY'!K19*(1+$O$4)&gt;'Locality and Max Pay'!$D$7,'Locality and Max Pay'!$D$7,'NO LOCALITY'!K19*(1+$O$4))</f>
        <v>85393.927855799993</v>
      </c>
      <c r="L19" s="33">
        <f>IF('NO LOCALITY'!L19*(1+$O$4)&gt;'Locality and Max Pay'!$D$7,'Locality and Max Pay'!$D$7,'NO LOCALITY'!L19*(1+$O$4))</f>
        <v>91361.040094799988</v>
      </c>
      <c r="M19" s="33">
        <f>IF('NO LOCALITY'!M19*(1+$O$4)&gt;'Locality and Max Pay'!$D$7,'Locality and Max Pay'!$D$7,'NO LOCALITY'!M19*(1+$O$4))</f>
        <v>100783.71513719998</v>
      </c>
      <c r="N19" s="33">
        <f>IF('NO LOCALITY'!N19*(1+$O$4)&gt;'Locality and Max Pay'!$D$7,'Locality and Max Pay'!$D$7,'NO LOCALITY'!N19*(1+$O$4))</f>
        <v>104577.22724399999</v>
      </c>
      <c r="O19" s="32">
        <f>IF('NO LOCALITY'!O19*(1+$O$4)&gt;'Locality and Max Pay'!$D$7,'Locality and Max Pay'!$D$7,'NO LOCALITY'!O19*(1+$O$4))</f>
        <v>108383.20980479998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68542.603365599993</v>
      </c>
      <c r="K20" s="35">
        <f>IF('NO LOCALITY'!K20*(1+$O$4)&gt;'Locality and Max Pay'!$D$7,'Locality and Max Pay'!$D$7,'NO LOCALITY'!K20*(1+$O$4))</f>
        <v>71244.950747399984</v>
      </c>
      <c r="L20" s="33">
        <f>IF('NO LOCALITY'!L20*(1+$O$4)&gt;'Locality and Max Pay'!$D$7,'Locality and Max Pay'!$D$7,'NO LOCALITY'!L20*(1+$O$4))</f>
        <v>74230.377434999988</v>
      </c>
      <c r="M20" s="33">
        <f>IF('NO LOCALITY'!M20*(1+$O$4)&gt;'Locality and Max Pay'!$D$7,'Locality and Max Pay'!$D$7,'NO LOCALITY'!M20*(1+$O$4))</f>
        <v>78941.714956199983</v>
      </c>
      <c r="N20" s="33">
        <f>IF('NO LOCALITY'!N20*(1+$O$4)&gt;'Locality and Max Pay'!$D$7,'Locality and Max Pay'!$D$7,'NO LOCALITY'!N20*(1+$O$4))</f>
        <v>80833.482827999978</v>
      </c>
      <c r="O20" s="32">
        <f>IF('NO LOCALITY'!O20*(1+$O$4)&gt;'Locality and Max Pay'!$D$7,'Locality and Max Pay'!$D$7,'NO LOCALITY'!O20*(1+$O$4))</f>
        <v>82736.474108399998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57092.23250279999</v>
      </c>
      <c r="H22" s="33">
        <f>IF('NO LOCALITY'!H22*(1+$O$4)&gt;'Locality and Max Pay'!$D$7,'Locality and Max Pay'!$D$7,'NO LOCALITY'!H22*(1+$O$4))</f>
        <v>57092.23250279999</v>
      </c>
      <c r="I22" s="33">
        <f>IF('NO LOCALITY'!I22*(1+$O$4)&gt;'Locality and Max Pay'!$D$7,'Locality and Max Pay'!$D$7,'NO LOCALITY'!I22*(1+$O$4))</f>
        <v>57092.23250279999</v>
      </c>
      <c r="J22" s="33">
        <f>IF('NO LOCALITY'!J22*(1+$O$4)&gt;'Locality and Max Pay'!$D$7,'Locality and Max Pay'!$D$7,'NO LOCALITY'!J22*(1+$O$4))</f>
        <v>57092.23250279999</v>
      </c>
      <c r="K22" s="33">
        <f>IF('NO LOCALITY'!K22*(1+$O$4)&gt;'Locality and Max Pay'!$D$7,'Locality and Max Pay'!$D$7,'NO LOCALITY'!K22*(1+$O$4))</f>
        <v>57092.23250279999</v>
      </c>
      <c r="L22" s="33">
        <f>IF('NO LOCALITY'!L22*(1+$O$4)&gt;'Locality and Max Pay'!$D$7,'Locality and Max Pay'!$D$7,'NO LOCALITY'!L22*(1+$O$4))</f>
        <v>57092.23250279999</v>
      </c>
      <c r="M22" s="33">
        <f>IF('NO LOCALITY'!M22*(1+$O$4)&gt;'Locality and Max Pay'!$D$7,'Locality and Max Pay'!$D$7,'NO LOCALITY'!M22*(1+$O$4))</f>
        <v>57092.23250279999</v>
      </c>
      <c r="N22" s="33">
        <f>IF('NO LOCALITY'!N22*(1+$O$4)&gt;'Locality and Max Pay'!$D$7,'Locality and Max Pay'!$D$7,'NO LOCALITY'!N22*(1+$O$4))</f>
        <v>57092.23250279999</v>
      </c>
      <c r="O22" s="33">
        <f>IF('NO LOCALITY'!O22*(1+$O$4)&gt;'Locality and Max Pay'!$D$7,'Locality and Max Pay'!$D$7,'NO LOCALITY'!O22*(1+$O$4))</f>
        <v>57092.23250279999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</sheetData>
  <sheetProtection algorithmName="SHA-512" hashValue="PHA/i/oQT/XJAMkAGUkMZmvGqPeMG0ssi5LwmwgpMcKWTtDHmlK7ePBi+iemL/jAYteB5quIxUUzTE1ah74c6w==" saltValue="EIQMKi8DZtwrKSO03+VVxw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IV2 A3:XFD3 B23">
    <cfRule type="cellIs" dxfId="1" priority="1" stopIfTrue="1" operator="greaterThan">
      <formula>165200</formula>
    </cfRule>
  </conditionalFormatting>
  <hyperlinks>
    <hyperlink ref="D26:F26" location="'LOCALITY INDEX'!A1" display="Return to Locality Index" xr:uid="{00000000-0004-0000-39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Sheet59"/>
  <dimension ref="B1:P3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bestFit="1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50</v>
      </c>
      <c r="O4" s="40">
        <f>VLOOKUP(N4,'Locality and Max Pay'!A:B,2,FALSE)</f>
        <v>0.1706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95680.501074</v>
      </c>
      <c r="H10" s="33">
        <f>IF('NO LOCALITY'!H10*(1+$O$4)&gt;'Locality and Max Pay'!$D$7,'Locality and Max Pay'!$D$7,'NO LOCALITY'!H10*(1+$O$4))</f>
        <v>108598.61874420001</v>
      </c>
      <c r="I10" s="33">
        <f>IF('NO LOCALITY'!I10*(1+$O$4)&gt;'Locality and Max Pay'!$D$7,'Locality and Max Pay'!$D$7,'NO LOCALITY'!I10*(1+$O$4))</f>
        <v>120004.80116039999</v>
      </c>
      <c r="J10" s="33">
        <f>IF('NO LOCALITY'!J10*(1+$O$4)&gt;'Locality and Max Pay'!$D$7,'Locality and Max Pay'!$D$7,'NO LOCALITY'!J10*(1+$O$4))</f>
        <v>132605.05527720001</v>
      </c>
      <c r="K10" s="33">
        <f>IF('NO LOCALITY'!K10*(1+$O$4)&gt;'Locality and Max Pay'!$D$7,'Locality and Max Pay'!$D$7,'NO LOCALITY'!K10*(1+$O$4))</f>
        <v>146531.52661679999</v>
      </c>
      <c r="L10" s="33">
        <f>IF('NO LOCALITY'!L10*(1+$O$4)&gt;'Locality and Max Pay'!$D$7,'Locality and Max Pay'!$D$7,'NO LOCALITY'!L10*(1+$O$4))</f>
        <v>161911.59870059998</v>
      </c>
      <c r="M10" s="33">
        <f>IF('NO LOCALITY'!M10*(1+$O$4)&gt;'Locality and Max Pay'!$D$7,'Locality and Max Pay'!$D$7,'NO LOCALITY'!M10*(1+$O$4))</f>
        <v>186201.37428119997</v>
      </c>
      <c r="N10" s="33">
        <f>IF('NO LOCALITY'!N10*(1+$O$4)&gt;'Locality and Max Pay'!$D$7,'Locality and Max Pay'!$D$7,'NO LOCALITY'!N10*(1+$O$4))</f>
        <v>195972.99992279999</v>
      </c>
      <c r="O10" s="32">
        <f>IF('NO LOCALITY'!O10*(1+$O$4)&gt;'Locality and Max Pay'!$D$7,'Locality and Max Pay'!$D$7,'NO LOCALITY'!O10*(1+$O$4))</f>
        <v>205774.38806939998</v>
      </c>
    </row>
    <row r="11" spans="2:16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70876.429407000003</v>
      </c>
      <c r="H11" s="33">
        <f>IF('NO LOCALITY'!H11*(1+$O$4)&gt;'Locality and Max Pay'!$D$7,'Locality and Max Pay'!$D$7,'NO LOCALITY'!H11*(1+$O$4))</f>
        <v>80444.479514399995</v>
      </c>
      <c r="I11" s="33">
        <f>IF('NO LOCALITY'!I11*(1+$O$4)&gt;'Locality and Max Pay'!$D$7,'Locality and Max Pay'!$D$7,'NO LOCALITY'!I11*(1+$O$4))</f>
        <v>88894.649934000001</v>
      </c>
      <c r="J11" s="33">
        <f>IF('NO LOCALITY'!J11*(1+$O$4)&gt;'Locality and Max Pay'!$D$7,'Locality and Max Pay'!$D$7,'NO LOCALITY'!J11*(1+$O$4))</f>
        <v>98226.981001799999</v>
      </c>
      <c r="K11" s="33">
        <f>IF('NO LOCALITY'!K11*(1+$O$4)&gt;'Locality and Max Pay'!$D$7,'Locality and Max Pay'!$D$7,'NO LOCALITY'!K11*(1+$O$4))</f>
        <v>108541.47473459999</v>
      </c>
      <c r="L11" s="33">
        <f>IF('NO LOCALITY'!L11*(1+$O$4)&gt;'Locality and Max Pay'!$D$7,'Locality and Max Pay'!$D$7,'NO LOCALITY'!L11*(1+$O$4))</f>
        <v>119934.56164860001</v>
      </c>
      <c r="M11" s="33">
        <f>IF('NO LOCALITY'!M11*(1+$O$4)&gt;'Locality and Max Pay'!$D$7,'Locality and Max Pay'!$D$7,'NO LOCALITY'!M11*(1+$O$4))</f>
        <v>137927.78167140001</v>
      </c>
      <c r="N11" s="33">
        <f>IF('NO LOCALITY'!N11*(1+$O$4)&gt;'Locality and Max Pay'!$D$7,'Locality and Max Pay'!$D$7,'NO LOCALITY'!N11*(1+$O$4))</f>
        <v>145162.45138679998</v>
      </c>
      <c r="O11" s="32">
        <f>IF('NO LOCALITY'!O11*(1+$O$4)&gt;'Locality and Max Pay'!$D$7,'Locality and Max Pay'!$D$7,'NO LOCALITY'!O11*(1+$O$4))</f>
        <v>152425.693107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70876.429407000003</v>
      </c>
      <c r="H13" s="33">
        <f>IF('NO LOCALITY'!H13*(1+$O$4)&gt;'Locality and Max Pay'!$D$7,'Locality and Max Pay'!$D$7,'NO LOCALITY'!H13*(1+$O$4))</f>
        <v>80444.479514399995</v>
      </c>
      <c r="I13" s="33">
        <f>IF('NO LOCALITY'!I13*(1+$O$4)&gt;'Locality and Max Pay'!$D$7,'Locality and Max Pay'!$D$7,'NO LOCALITY'!I13*(1+$O$4))</f>
        <v>88894.649934000001</v>
      </c>
      <c r="J13" s="33">
        <f>IF('NO LOCALITY'!J13*(1+$O$4)&gt;'Locality and Max Pay'!$D$7,'Locality and Max Pay'!$D$7,'NO LOCALITY'!J13*(1+$O$4))</f>
        <v>98226.981001799999</v>
      </c>
      <c r="K13" s="33">
        <f>IF('NO LOCALITY'!K13*(1+$O$4)&gt;'Locality and Max Pay'!$D$7,'Locality and Max Pay'!$D$7,'NO LOCALITY'!K13*(1+$O$4))</f>
        <v>108541.47473459999</v>
      </c>
      <c r="L13" s="33">
        <f>IF('NO LOCALITY'!L13*(1+$O$4)&gt;'Locality and Max Pay'!$D$7,'Locality and Max Pay'!$D$7,'NO LOCALITY'!L13*(1+$O$4))</f>
        <v>119934.56164860001</v>
      </c>
      <c r="M13" s="33">
        <f>IF('NO LOCALITY'!M13*(1+$O$4)&gt;'Locality and Max Pay'!$D$7,'Locality and Max Pay'!$D$7,'NO LOCALITY'!M13*(1+$O$4))</f>
        <v>137927.78167140001</v>
      </c>
      <c r="N13" s="33">
        <f>IF('NO LOCALITY'!N13*(1+$O$4)&gt;'Locality and Max Pay'!$D$7,'Locality and Max Pay'!$D$7,'NO LOCALITY'!N13*(1+$O$4))</f>
        <v>145162.45138679998</v>
      </c>
      <c r="O13" s="32">
        <f>IF('NO LOCALITY'!O13*(1+$O$4)&gt;'Locality and Max Pay'!$D$7,'Locality and Max Pay'!$D$7,'NO LOCALITY'!O13*(1+$O$4))</f>
        <v>152425.693107</v>
      </c>
    </row>
    <row r="14" spans="2:16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66785.870719800005</v>
      </c>
      <c r="H14" s="33">
        <f>IF('NO LOCALITY'!H14*(1+$O$4)&gt;'Locality and Max Pay'!$D$7,'Locality and Max Pay'!$D$7,'NO LOCALITY'!H14*(1+$O$4))</f>
        <v>73958.634424799995</v>
      </c>
      <c r="I14" s="33">
        <f>IF('NO LOCALITY'!I14*(1+$O$4)&gt;'Locality and Max Pay'!$D$7,'Locality and Max Pay'!$D$7,'NO LOCALITY'!I14*(1+$O$4))</f>
        <v>80296.857489600006</v>
      </c>
      <c r="J14" s="33">
        <f>IF('NO LOCALITY'!J14*(1+$O$4)&gt;'Locality and Max Pay'!$D$7,'Locality and Max Pay'!$D$7,'NO LOCALITY'!J14*(1+$O$4))</f>
        <v>87298.189165799995</v>
      </c>
      <c r="K14" s="33">
        <f>IF('NO LOCALITY'!K14*(1+$O$4)&gt;'Locality and Max Pay'!$D$7,'Locality and Max Pay'!$D$7,'NO LOCALITY'!K14*(1+$O$4))</f>
        <v>95032.868965199988</v>
      </c>
      <c r="L14" s="33">
        <f>IF('NO LOCALITY'!L14*(1+$O$4)&gt;'Locality and Max Pay'!$D$7,'Locality and Max Pay'!$D$7,'NO LOCALITY'!L14*(1+$O$4))</f>
        <v>103579.469901</v>
      </c>
      <c r="M14" s="33">
        <f>IF('NO LOCALITY'!M14*(1+$O$4)&gt;'Locality and Max Pay'!$D$7,'Locality and Max Pay'!$D$7,'NO LOCALITY'!M14*(1+$O$4))</f>
        <v>117069.02766719999</v>
      </c>
      <c r="N14" s="33">
        <f>IF('NO LOCALITY'!N14*(1+$O$4)&gt;'Locality and Max Pay'!$D$7,'Locality and Max Pay'!$D$7,'NO LOCALITY'!N14*(1+$O$4))</f>
        <v>122500.0895796</v>
      </c>
      <c r="O14" s="32">
        <f>IF('NO LOCALITY'!O14*(1+$O$4)&gt;'Locality and Max Pay'!$D$7,'Locality and Max Pay'!$D$7,'NO LOCALITY'!O14*(1+$O$4))</f>
        <v>127945.4374944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80296.857489600006</v>
      </c>
      <c r="J16" s="33">
        <f>IF('NO LOCALITY'!J16*(1+$O$4)&gt;'Locality and Max Pay'!$D$7,'Locality and Max Pay'!$D$7,'NO LOCALITY'!J16*(1+$O$4))</f>
        <v>87298.189165799995</v>
      </c>
      <c r="K16" s="33">
        <f>IF('NO LOCALITY'!K16*(1+$O$4)&gt;'Locality and Max Pay'!$D$7,'Locality and Max Pay'!$D$7,'NO LOCALITY'!K16*(1+$O$4))</f>
        <v>95032.868965199988</v>
      </c>
      <c r="L16" s="33">
        <f>IF('NO LOCALITY'!L16*(1+$O$4)&gt;'Locality and Max Pay'!$D$7,'Locality and Max Pay'!$D$7,'NO LOCALITY'!L16*(1+$O$4))</f>
        <v>103579.469901</v>
      </c>
      <c r="M16" s="33">
        <f>IF('NO LOCALITY'!M16*(1+$O$4)&gt;'Locality and Max Pay'!$D$7,'Locality and Max Pay'!$D$7,'NO LOCALITY'!M16*(1+$O$4))</f>
        <v>117069.02766719999</v>
      </c>
      <c r="N16" s="33">
        <f>IF('NO LOCALITY'!N16*(1+$O$4)&gt;'Locality and Max Pay'!$D$7,'Locality and Max Pay'!$D$7,'NO LOCALITY'!N16*(1+$O$4))</f>
        <v>122500.0895796</v>
      </c>
      <c r="O16" s="32">
        <f>IF('NO LOCALITY'!O16*(1+$O$4)&gt;'Locality and Max Pay'!$D$7,'Locality and Max Pay'!$D$7,'NO LOCALITY'!O16*(1+$O$4))</f>
        <v>127945.4374944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71696.6840448</v>
      </c>
      <c r="J17" s="33">
        <f>IF('NO LOCALITY'!J17*(1+$O$4)&gt;'Locality and Max Pay'!$D$7,'Locality and Max Pay'!$D$7,'NO LOCALITY'!J17*(1+$O$4))</f>
        <v>76367.016329399994</v>
      </c>
      <c r="K17" s="33">
        <f>IF('NO LOCALITY'!K17*(1+$O$4)&gt;'Locality and Max Pay'!$D$7,'Locality and Max Pay'!$D$7,'NO LOCALITY'!K17*(1+$O$4))</f>
        <v>81521.882195400001</v>
      </c>
      <c r="L17" s="33">
        <f>IF('NO LOCALITY'!L17*(1+$O$4)&gt;'Locality and Max Pay'!$D$7,'Locality and Max Pay'!$D$7,'NO LOCALITY'!L17*(1+$O$4))</f>
        <v>87218.425652400008</v>
      </c>
      <c r="M17" s="33">
        <f>IF('NO LOCALITY'!M17*(1+$O$4)&gt;'Locality and Max Pay'!$D$7,'Locality and Max Pay'!$D$7,'NO LOCALITY'!M17*(1+$O$4))</f>
        <v>96213.845163599995</v>
      </c>
      <c r="N17" s="33">
        <f>IF('NO LOCALITY'!N17*(1+$O$4)&gt;'Locality and Max Pay'!$D$7,'Locality and Max Pay'!$D$7,'NO LOCALITY'!N17*(1+$O$4))</f>
        <v>99835.346772000004</v>
      </c>
      <c r="O17" s="32">
        <f>IF('NO LOCALITY'!O17*(1+$O$4)&gt;'Locality and Max Pay'!$D$7,'Locality and Max Pay'!$D$7,'NO LOCALITY'!O17*(1+$O$4))</f>
        <v>103468.7533824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76367.016329399994</v>
      </c>
      <c r="K19" s="35">
        <f>IF('NO LOCALITY'!K19*(1+$O$4)&gt;'Locality and Max Pay'!$D$7,'Locality and Max Pay'!$D$7,'NO LOCALITY'!K19*(1+$O$4))</f>
        <v>81521.882195400001</v>
      </c>
      <c r="L19" s="33">
        <f>IF('NO LOCALITY'!L19*(1+$O$4)&gt;'Locality and Max Pay'!$D$7,'Locality and Max Pay'!$D$7,'NO LOCALITY'!L19*(1+$O$4))</f>
        <v>87218.425652400008</v>
      </c>
      <c r="M19" s="33">
        <f>IF('NO LOCALITY'!M19*(1+$O$4)&gt;'Locality and Max Pay'!$D$7,'Locality and Max Pay'!$D$7,'NO LOCALITY'!M19*(1+$O$4))</f>
        <v>96213.845163599995</v>
      </c>
      <c r="N19" s="33">
        <f>IF('NO LOCALITY'!N19*(1+$O$4)&gt;'Locality and Max Pay'!$D$7,'Locality and Max Pay'!$D$7,'NO LOCALITY'!N19*(1+$O$4))</f>
        <v>99835.346772000004</v>
      </c>
      <c r="O19" s="32">
        <f>IF('NO LOCALITY'!O19*(1+$O$4)&gt;'Locality and Max Pay'!$D$7,'Locality and Max Pay'!$D$7,'NO LOCALITY'!O19*(1+$O$4))</f>
        <v>103468.7533824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65434.652992799995</v>
      </c>
      <c r="K20" s="35">
        <f>IF('NO LOCALITY'!K20*(1+$O$4)&gt;'Locality and Max Pay'!$D$7,'Locality and Max Pay'!$D$7,'NO LOCALITY'!K20*(1+$O$4))</f>
        <v>68014.466926199995</v>
      </c>
      <c r="L20" s="33">
        <f>IF('NO LOCALITY'!L20*(1+$O$4)&gt;'Locality and Max Pay'!$D$7,'Locality and Max Pay'!$D$7,'NO LOCALITY'!L20*(1+$O$4))</f>
        <v>70864.524405000004</v>
      </c>
      <c r="M20" s="33">
        <f>IF('NO LOCALITY'!M20*(1+$O$4)&gt;'Locality and Max Pay'!$D$7,'Locality and Max Pay'!$D$7,'NO LOCALITY'!M20*(1+$O$4))</f>
        <v>75362.234160599997</v>
      </c>
      <c r="N20" s="33">
        <f>IF('NO LOCALITY'!N20*(1+$O$4)&gt;'Locality and Max Pay'!$D$7,'Locality and Max Pay'!$D$7,'NO LOCALITY'!N20*(1+$O$4))</f>
        <v>77168.222963999986</v>
      </c>
      <c r="O20" s="32">
        <f>IF('NO LOCALITY'!O20*(1+$O$4)&gt;'Locality and Max Pay'!$D$7,'Locality and Max Pay'!$D$7,'NO LOCALITY'!O20*(1+$O$4))</f>
        <v>78984.926269200005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54503.480156400001</v>
      </c>
      <c r="H22" s="33">
        <f>IF('NO LOCALITY'!H22*(1+$O$4)&gt;'Locality and Max Pay'!$D$7,'Locality and Max Pay'!$D$7,'NO LOCALITY'!H22*(1+$O$4))</f>
        <v>54503.480156400001</v>
      </c>
      <c r="I22" s="33">
        <f>IF('NO LOCALITY'!I22*(1+$O$4)&gt;'Locality and Max Pay'!$D$7,'Locality and Max Pay'!$D$7,'NO LOCALITY'!I22*(1+$O$4))</f>
        <v>54503.480156400001</v>
      </c>
      <c r="J22" s="33">
        <f>IF('NO LOCALITY'!J22*(1+$O$4)&gt;'Locality and Max Pay'!$D$7,'Locality and Max Pay'!$D$7,'NO LOCALITY'!J22*(1+$O$4))</f>
        <v>54503.480156400001</v>
      </c>
      <c r="K22" s="33">
        <f>IF('NO LOCALITY'!K22*(1+$O$4)&gt;'Locality and Max Pay'!$D$7,'Locality and Max Pay'!$D$7,'NO LOCALITY'!K22*(1+$O$4))</f>
        <v>54503.480156400001</v>
      </c>
      <c r="L22" s="33">
        <f>IF('NO LOCALITY'!L22*(1+$O$4)&gt;'Locality and Max Pay'!$D$7,'Locality and Max Pay'!$D$7,'NO LOCALITY'!L22*(1+$O$4))</f>
        <v>54503.480156400001</v>
      </c>
      <c r="M22" s="33">
        <f>IF('NO LOCALITY'!M22*(1+$O$4)&gt;'Locality and Max Pay'!$D$7,'Locality and Max Pay'!$D$7,'NO LOCALITY'!M22*(1+$O$4))</f>
        <v>54503.480156400001</v>
      </c>
      <c r="N22" s="33">
        <f>IF('NO LOCALITY'!N22*(1+$O$4)&gt;'Locality and Max Pay'!$D$7,'Locality and Max Pay'!$D$7,'NO LOCALITY'!N22*(1+$O$4))</f>
        <v>54503.480156400001</v>
      </c>
      <c r="O22" s="32">
        <f>IF('NO LOCALITY'!O22*(1+$O$4)&gt;'Locality and Max Pay'!$D$7,'Locality and Max Pay'!$D$7,'NO LOCALITY'!O22*(1+$O$4))</f>
        <v>54503.480156400001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</sheetData>
  <sheetProtection algorithmName="SHA-512" hashValue="KbYhP/j5Mu0BAKE6oe/yIFKiOgkb2d0n7ZsHfJz8kJySz+l8LQK7C1Vm4hpKsV07yWaHgCAYjeaxLG2Z6yAyVA==" saltValue="sVFsfqO06OGAw06EeQtzxw==" spinCount="100000" sheet="1" objects="1" scenarios="1"/>
  <mergeCells count="41">
    <mergeCell ref="D26:F26"/>
    <mergeCell ref="B3:N3"/>
    <mergeCell ref="B21:O21"/>
    <mergeCell ref="B22:C22"/>
    <mergeCell ref="B19:C20"/>
    <mergeCell ref="D19:D20"/>
    <mergeCell ref="F19:F20"/>
    <mergeCell ref="B16:C17"/>
    <mergeCell ref="D23:O23"/>
    <mergeCell ref="B9:C9"/>
    <mergeCell ref="I5:I6"/>
    <mergeCell ref="D7:F8"/>
    <mergeCell ref="G7:G8"/>
    <mergeCell ref="H7:H8"/>
    <mergeCell ref="L7:L8"/>
    <mergeCell ref="I7:I8"/>
    <mergeCell ref="B2:O2"/>
    <mergeCell ref="D16:D17"/>
    <mergeCell ref="F16:F17"/>
    <mergeCell ref="B13:C14"/>
    <mergeCell ref="D13:D14"/>
    <mergeCell ref="F13:F14"/>
    <mergeCell ref="B10:C11"/>
    <mergeCell ref="D10:D11"/>
    <mergeCell ref="F10:F11"/>
    <mergeCell ref="O7:O8"/>
    <mergeCell ref="D9:O9"/>
    <mergeCell ref="B5:C8"/>
    <mergeCell ref="D5:F6"/>
    <mergeCell ref="G5:G6"/>
    <mergeCell ref="H5:H6"/>
    <mergeCell ref="O5:O6"/>
    <mergeCell ref="N5:N6"/>
    <mergeCell ref="M7:M8"/>
    <mergeCell ref="J5:J6"/>
    <mergeCell ref="N7:N8"/>
    <mergeCell ref="M5:M6"/>
    <mergeCell ref="K5:K6"/>
    <mergeCell ref="L5:L6"/>
    <mergeCell ref="J7:J8"/>
    <mergeCell ref="K7:K8"/>
  </mergeCells>
  <phoneticPr fontId="0" type="noConversion"/>
  <conditionalFormatting sqref="A2:B2 P2:IV2 A3:XFD3 B23">
    <cfRule type="cellIs" dxfId="0" priority="1" stopIfTrue="1" operator="greaterThan">
      <formula>165200</formula>
    </cfRule>
  </conditionalFormatting>
  <hyperlinks>
    <hyperlink ref="D26:F26" location="'LOCALITY INDEX'!A1" display="Return to Locality Index" xr:uid="{00000000-0004-0000-3A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102</v>
      </c>
      <c r="O4" s="40">
        <f>VLOOKUP(N4,'Locality and Max Pay'!A:B,2,FALSE)</f>
        <v>0.18329999999999999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96718.551956999989</v>
      </c>
      <c r="H10" s="33">
        <f>IF('NO LOCALITY'!H10*(1+$O$4)&gt;'Locality and Max Pay'!$D$7,'Locality and Max Pay'!$D$7,'NO LOCALITY'!H10*(1+$O$4))</f>
        <v>109776.8200581</v>
      </c>
      <c r="I10" s="33">
        <f>IF('NO LOCALITY'!I10*(1+$O$4)&gt;'Locality and Max Pay'!$D$7,'Locality and Max Pay'!$D$7,'NO LOCALITY'!I10*(1+$O$4))</f>
        <v>121306.74971219999</v>
      </c>
      <c r="J10" s="33">
        <f>IF('NO LOCALITY'!J10*(1+$O$4)&gt;'Locality and Max Pay'!$D$7,'Locality and Max Pay'!$D$7,'NO LOCALITY'!J10*(1+$O$4))</f>
        <v>134043.70571459999</v>
      </c>
      <c r="K10" s="33">
        <f>IF('NO LOCALITY'!K10*(1+$O$4)&gt;'Locality and Max Pay'!$D$7,'Locality and Max Pay'!$D$7,'NO LOCALITY'!K10*(1+$O$4))</f>
        <v>148121.26725239999</v>
      </c>
      <c r="L10" s="33">
        <f>IF('NO LOCALITY'!L10*(1+$O$4)&gt;'Locality and Max Pay'!$D$7,'Locality and Max Pay'!$D$7,'NO LOCALITY'!L10*(1+$O$4))</f>
        <v>163668.19984829996</v>
      </c>
      <c r="M10" s="33">
        <f>IF('NO LOCALITY'!M10*(1+$O$4)&gt;'Locality and Max Pay'!$D$7,'Locality and Max Pay'!$D$7,'NO LOCALITY'!M10*(1+$O$4))</f>
        <v>188221.49853659997</v>
      </c>
      <c r="N10" s="33">
        <f>IF('NO LOCALITY'!N10*(1+$O$4)&gt;'Locality and Max Pay'!$D$7,'Locality and Max Pay'!$D$7,'NO LOCALITY'!N10*(1+$O$4))</f>
        <v>198099.13788540001</v>
      </c>
      <c r="O10" s="32">
        <f>IF('NO LOCALITY'!O10*(1+$O$4)&gt;'Locality and Max Pay'!$D$7,'Locality and Max Pay'!$D$7,'NO LOCALITY'!O10*(1+$O$4))</f>
        <v>208006.86263669998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71645.377513499989</v>
      </c>
      <c r="H11" s="33">
        <f>IF('NO LOCALITY'!H11*(1+$O$4)&gt;'Locality and Max Pay'!$D$7,'Locality and Max Pay'!$D$7,'NO LOCALITY'!H11*(1+$O$4))</f>
        <v>81317.23270919999</v>
      </c>
      <c r="I11" s="33">
        <f>IF('NO LOCALITY'!I11*(1+$O$4)&gt;'Locality and Max Pay'!$D$7,'Locality and Max Pay'!$D$7,'NO LOCALITY'!I11*(1+$O$4))</f>
        <v>89859.080187</v>
      </c>
      <c r="J11" s="33">
        <f>IF('NO LOCALITY'!J11*(1+$O$4)&gt;'Locality and Max Pay'!$D$7,'Locality and Max Pay'!$D$7,'NO LOCALITY'!J11*(1+$O$4))</f>
        <v>99292.65899489999</v>
      </c>
      <c r="K11" s="33">
        <f>IF('NO LOCALITY'!K11*(1+$O$4)&gt;'Locality and Max Pay'!$D$7,'Locality and Max Pay'!$D$7,'NO LOCALITY'!K11*(1+$O$4))</f>
        <v>109719.05608529999</v>
      </c>
      <c r="L11" s="33">
        <f>IF('NO LOCALITY'!L11*(1+$O$4)&gt;'Locality and Max Pay'!$D$7,'Locality and Max Pay'!$D$7,'NO LOCALITY'!L11*(1+$O$4))</f>
        <v>121235.74816229999</v>
      </c>
      <c r="M11" s="33">
        <f>IF('NO LOCALITY'!M11*(1+$O$4)&gt;'Locality and Max Pay'!$D$7,'Locality and Max Pay'!$D$7,'NO LOCALITY'!M11*(1+$O$4))</f>
        <v>139424.17909769999</v>
      </c>
      <c r="N11" s="33">
        <f>IF('NO LOCALITY'!N11*(1+$O$4)&gt;'Locality and Max Pay'!$D$7,'Locality and Max Pay'!$D$7,'NO LOCALITY'!N11*(1+$O$4))</f>
        <v>146737.33873739999</v>
      </c>
      <c r="O11" s="32">
        <f>IF('NO LOCALITY'!O11*(1+$O$4)&gt;'Locality and Max Pay'!$D$7,'Locality and Max Pay'!$D$7,'NO LOCALITY'!O11*(1+$O$4))</f>
        <v>154079.38036349998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71645.377513499989</v>
      </c>
      <c r="H13" s="33">
        <f>IF('NO LOCALITY'!H13*(1+$O$4)&gt;'Locality and Max Pay'!$D$7,'Locality and Max Pay'!$D$7,'NO LOCALITY'!H13*(1+$O$4))</f>
        <v>81317.23270919999</v>
      </c>
      <c r="I13" s="33">
        <f>IF('NO LOCALITY'!I13*(1+$O$4)&gt;'Locality and Max Pay'!$D$7,'Locality and Max Pay'!$D$7,'NO LOCALITY'!I13*(1+$O$4))</f>
        <v>89859.080187</v>
      </c>
      <c r="J13" s="33">
        <f>IF('NO LOCALITY'!J13*(1+$O$4)&gt;'Locality and Max Pay'!$D$7,'Locality and Max Pay'!$D$7,'NO LOCALITY'!J13*(1+$O$4))</f>
        <v>99292.65899489999</v>
      </c>
      <c r="K13" s="33">
        <f>IF('NO LOCALITY'!K13*(1+$O$4)&gt;'Locality and Max Pay'!$D$7,'Locality and Max Pay'!$D$7,'NO LOCALITY'!K13*(1+$O$4))</f>
        <v>109719.05608529999</v>
      </c>
      <c r="L13" s="33">
        <f>IF('NO LOCALITY'!L13*(1+$O$4)&gt;'Locality and Max Pay'!$D$7,'Locality and Max Pay'!$D$7,'NO LOCALITY'!L13*(1+$O$4))</f>
        <v>121235.74816229999</v>
      </c>
      <c r="M13" s="33">
        <f>IF('NO LOCALITY'!M13*(1+$O$4)&gt;'Locality and Max Pay'!$D$7,'Locality and Max Pay'!$D$7,'NO LOCALITY'!M13*(1+$O$4))</f>
        <v>139424.17909769999</v>
      </c>
      <c r="N13" s="33">
        <f>IF('NO LOCALITY'!N13*(1+$O$4)&gt;'Locality and Max Pay'!$D$7,'Locality and Max Pay'!$D$7,'NO LOCALITY'!N13*(1+$O$4))</f>
        <v>146737.33873739999</v>
      </c>
      <c r="O13" s="32">
        <f>IF('NO LOCALITY'!O13*(1+$O$4)&gt;'Locality and Max Pay'!$D$7,'Locality and Max Pay'!$D$7,'NO LOCALITY'!O13*(1+$O$4))</f>
        <v>154079.38036349998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67510.439793900005</v>
      </c>
      <c r="H14" s="33">
        <f>IF('NO LOCALITY'!H14*(1+$O$4)&gt;'Locality and Max Pay'!$D$7,'Locality and Max Pay'!$D$7,'NO LOCALITY'!H14*(1+$O$4))</f>
        <v>74761.021796399989</v>
      </c>
      <c r="I14" s="33">
        <f>IF('NO LOCALITY'!I14*(1+$O$4)&gt;'Locality and Max Pay'!$D$7,'Locality and Max Pay'!$D$7,'NO LOCALITY'!I14*(1+$O$4))</f>
        <v>81168.009112799991</v>
      </c>
      <c r="J14" s="33">
        <f>IF('NO LOCALITY'!J14*(1+$O$4)&gt;'Locality and Max Pay'!$D$7,'Locality and Max Pay'!$D$7,'NO LOCALITY'!J14*(1+$O$4))</f>
        <v>88245.2991969</v>
      </c>
      <c r="K14" s="33">
        <f>IF('NO LOCALITY'!K14*(1+$O$4)&gt;'Locality and Max Pay'!$D$7,'Locality and Max Pay'!$D$7,'NO LOCALITY'!K14*(1+$O$4))</f>
        <v>96063.893598599985</v>
      </c>
      <c r="L14" s="33">
        <f>IF('NO LOCALITY'!L14*(1+$O$4)&gt;'Locality and Max Pay'!$D$7,'Locality and Max Pay'!$D$7,'NO LOCALITY'!L14*(1+$O$4))</f>
        <v>104703.2177805</v>
      </c>
      <c r="M14" s="33">
        <f>IF('NO LOCALITY'!M14*(1+$O$4)&gt;'Locality and Max Pay'!$D$7,'Locality and Max Pay'!$D$7,'NO LOCALITY'!M14*(1+$O$4))</f>
        <v>118339.12560959999</v>
      </c>
      <c r="N14" s="33">
        <f>IF('NO LOCALITY'!N14*(1+$O$4)&gt;'Locality and Max Pay'!$D$7,'Locality and Max Pay'!$D$7,'NO LOCALITY'!N14*(1+$O$4))</f>
        <v>123829.10985779999</v>
      </c>
      <c r="O14" s="32">
        <f>IF('NO LOCALITY'!O14*(1+$O$4)&gt;'Locality and Max Pay'!$D$7,'Locality and Max Pay'!$D$7,'NO LOCALITY'!O14*(1+$O$4))</f>
        <v>129333.53509919999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81168.009112799991</v>
      </c>
      <c r="J16" s="33">
        <f>IF('NO LOCALITY'!J16*(1+$O$4)&gt;'Locality and Max Pay'!$D$7,'Locality and Max Pay'!$D$7,'NO LOCALITY'!J16*(1+$O$4))</f>
        <v>88245.2991969</v>
      </c>
      <c r="K16" s="33">
        <f>IF('NO LOCALITY'!K16*(1+$O$4)&gt;'Locality and Max Pay'!$D$7,'Locality and Max Pay'!$D$7,'NO LOCALITY'!K16*(1+$O$4))</f>
        <v>96063.893598599985</v>
      </c>
      <c r="L16" s="33">
        <f>IF('NO LOCALITY'!L16*(1+$O$4)&gt;'Locality and Max Pay'!$D$7,'Locality and Max Pay'!$D$7,'NO LOCALITY'!L16*(1+$O$4))</f>
        <v>104703.2177805</v>
      </c>
      <c r="M16" s="33">
        <f>IF('NO LOCALITY'!M16*(1+$O$4)&gt;'Locality and Max Pay'!$D$7,'Locality and Max Pay'!$D$7,'NO LOCALITY'!M16*(1+$O$4))</f>
        <v>118339.12560959999</v>
      </c>
      <c r="N16" s="33">
        <f>IF('NO LOCALITY'!N16*(1+$O$4)&gt;'Locality and Max Pay'!$D$7,'Locality and Max Pay'!$D$7,'NO LOCALITY'!N16*(1+$O$4))</f>
        <v>123829.10985779999</v>
      </c>
      <c r="O16" s="32">
        <f>IF('NO LOCALITY'!O16*(1+$O$4)&gt;'Locality and Max Pay'!$D$7,'Locality and Max Pay'!$D$7,'NO LOCALITY'!O16*(1+$O$4))</f>
        <v>129333.53509919999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72474.531206400003</v>
      </c>
      <c r="J17" s="33">
        <f>IF('NO LOCALITY'!J17*(1+$O$4)&gt;'Locality and Max Pay'!$D$7,'Locality and Max Pay'!$D$7,'NO LOCALITY'!J17*(1+$O$4))</f>
        <v>77195.5325667</v>
      </c>
      <c r="K17" s="33">
        <f>IF('NO LOCALITY'!K17*(1+$O$4)&gt;'Locality and Max Pay'!$D$7,'Locality and Max Pay'!$D$7,'NO LOCALITY'!K17*(1+$O$4))</f>
        <v>82406.324279699998</v>
      </c>
      <c r="L17" s="33">
        <f>IF('NO LOCALITY'!L17*(1+$O$4)&gt;'Locality and Max Pay'!$D$7,'Locality and Max Pay'!$D$7,'NO LOCALITY'!L17*(1+$O$4))</f>
        <v>88164.670318200006</v>
      </c>
      <c r="M17" s="33">
        <f>IF('NO LOCALITY'!M17*(1+$O$4)&gt;'Locality and Max Pay'!$D$7,'Locality and Max Pay'!$D$7,'NO LOCALITY'!M17*(1+$O$4))</f>
        <v>97257.682369799993</v>
      </c>
      <c r="N17" s="33">
        <f>IF('NO LOCALITY'!N17*(1+$O$4)&gt;'Locality and Max Pay'!$D$7,'Locality and Max Pay'!$D$7,'NO LOCALITY'!N17*(1+$O$4))</f>
        <v>100918.47414599999</v>
      </c>
      <c r="O17" s="32">
        <f>IF('NO LOCALITY'!O17*(1+$O$4)&gt;'Locality and Max Pay'!$D$7,'Locality and Max Pay'!$D$7,'NO LOCALITY'!O17*(1+$O$4))</f>
        <v>104591.30008319998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77195.5325667</v>
      </c>
      <c r="K19" s="35">
        <f>IF('NO LOCALITY'!K19*(1+$O$4)&gt;'Locality and Max Pay'!$D$7,'Locality and Max Pay'!$D$7,'NO LOCALITY'!K19*(1+$O$4))</f>
        <v>82406.324279699998</v>
      </c>
      <c r="L19" s="33">
        <f>IF('NO LOCALITY'!L19*(1+$O$4)&gt;'Locality and Max Pay'!$D$7,'Locality and Max Pay'!$D$7,'NO LOCALITY'!L19*(1+$O$4))</f>
        <v>88164.670318200006</v>
      </c>
      <c r="M19" s="33">
        <f>IF('NO LOCALITY'!M19*(1+$O$4)&gt;'Locality and Max Pay'!$D$7,'Locality and Max Pay'!$D$7,'NO LOCALITY'!M19*(1+$O$4))</f>
        <v>97257.682369799993</v>
      </c>
      <c r="N19" s="33">
        <f>IF('NO LOCALITY'!N19*(1+$O$4)&gt;'Locality and Max Pay'!$D$7,'Locality and Max Pay'!$D$7,'NO LOCALITY'!N19*(1+$O$4))</f>
        <v>100918.47414599999</v>
      </c>
      <c r="O19" s="32">
        <f>IF('NO LOCALITY'!O19*(1+$O$4)&gt;'Locality and Max Pay'!$D$7,'Locality and Max Pay'!$D$7,'NO LOCALITY'!O19*(1+$O$4))</f>
        <v>104591.30008319998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66144.562520399995</v>
      </c>
      <c r="K20" s="35">
        <f>IF('NO LOCALITY'!K20*(1+$O$4)&gt;'Locality and Max Pay'!$D$7,'Locality and Max Pay'!$D$7,'NO LOCALITY'!K20*(1+$O$4))</f>
        <v>68752.365209099997</v>
      </c>
      <c r="L20" s="33">
        <f>IF('NO LOCALITY'!L20*(1+$O$4)&gt;'Locality and Max Pay'!$D$7,'Locality and Max Pay'!$D$7,'NO LOCALITY'!L20*(1+$O$4))</f>
        <v>71633.3433525</v>
      </c>
      <c r="M20" s="33">
        <f>IF('NO LOCALITY'!M20*(1+$O$4)&gt;'Locality and Max Pay'!$D$7,'Locality and Max Pay'!$D$7,'NO LOCALITY'!M20*(1+$O$4))</f>
        <v>76179.849378299987</v>
      </c>
      <c r="N20" s="33">
        <f>IF('NO LOCALITY'!N20*(1+$O$4)&gt;'Locality and Max Pay'!$D$7,'Locality and Max Pay'!$D$7,'NO LOCALITY'!N20*(1+$O$4))</f>
        <v>78005.431601999982</v>
      </c>
      <c r="O20" s="32">
        <f>IF('NO LOCALITY'!O20*(1+$O$4)&gt;'Locality and Max Pay'!$D$7,'Locality and Max Pay'!$D$7,'NO LOCALITY'!O20*(1+$O$4))</f>
        <v>79841.844570600006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55094.795890199995</v>
      </c>
      <c r="H22" s="33">
        <f>IF('NO LOCALITY'!H22*(1+$O$4)&gt;'Locality and Max Pay'!$D$7,'Locality and Max Pay'!$D$7,'NO LOCALITY'!H22*(1+$O$4))</f>
        <v>55094.795890199995</v>
      </c>
      <c r="I22" s="33">
        <f>IF('NO LOCALITY'!I22*(1+$O$4)&gt;'Locality and Max Pay'!$D$7,'Locality and Max Pay'!$D$7,'NO LOCALITY'!I22*(1+$O$4))</f>
        <v>55094.795890199995</v>
      </c>
      <c r="J22" s="33">
        <f>IF('NO LOCALITY'!J22*(1+$O$4)&gt;'Locality and Max Pay'!$D$7,'Locality and Max Pay'!$D$7,'NO LOCALITY'!J22*(1+$O$4))</f>
        <v>55094.795890199995</v>
      </c>
      <c r="K22" s="33">
        <f>IF('NO LOCALITY'!K22*(1+$O$4)&gt;'Locality and Max Pay'!$D$7,'Locality and Max Pay'!$D$7,'NO LOCALITY'!K22*(1+$O$4))</f>
        <v>55094.795890199995</v>
      </c>
      <c r="L22" s="33">
        <f>IF('NO LOCALITY'!L22*(1+$O$4)&gt;'Locality and Max Pay'!$D$7,'Locality and Max Pay'!$D$7,'NO LOCALITY'!L22*(1+$O$4))</f>
        <v>55094.795890199995</v>
      </c>
      <c r="M22" s="33">
        <f>IF('NO LOCALITY'!M22*(1+$O$4)&gt;'Locality and Max Pay'!$D$7,'Locality and Max Pay'!$D$7,'NO LOCALITY'!M22*(1+$O$4))</f>
        <v>55094.795890199995</v>
      </c>
      <c r="N22" s="33">
        <f>IF('NO LOCALITY'!N22*(1+$O$4)&gt;'Locality and Max Pay'!$D$7,'Locality and Max Pay'!$D$7,'NO LOCALITY'!N22*(1+$O$4))</f>
        <v>55094.795890199995</v>
      </c>
      <c r="O22" s="32">
        <f>IF('NO LOCALITY'!O22*(1+$O$4)&gt;'Locality and Max Pay'!$D$7,'Locality and Max Pay'!$D$7,'NO LOCALITY'!O22*(1+$O$4))</f>
        <v>55094.795890199995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tuEtp6f1Zx0KkOtPvuafSLTm7UDq/pBF1/wZ5HnkP6X+6jBHM3sISsO0VXUB4iFDMLGiwODcoVIIXqAA64DjFg==" saltValue="GBvdmGybguOwM3DuyAbG9g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56" priority="1" stopIfTrue="1" operator="greaterThan">
      <formula>165200</formula>
    </cfRule>
  </conditionalFormatting>
  <hyperlinks>
    <hyperlink ref="D26:F26" location="'LOCALITY INDEX'!A1" display="Return to Locality Index" xr:uid="{00000000-0004-0000-06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7"/>
  <dimension ref="A1:S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9" ht="13.8" thickBot="1" x14ac:dyDescent="0.3"/>
    <row r="2" spans="2:19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  <c r="S2" s="86"/>
    </row>
    <row r="3" spans="2:19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9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39" t="s">
        <v>25</v>
      </c>
      <c r="O4" s="40">
        <f>VLOOKUP(N4,'Locality and Max Pay'!A:B,2,FALSE)</f>
        <v>0.2379</v>
      </c>
      <c r="P4" s="9"/>
    </row>
    <row r="5" spans="2:19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9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9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9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9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9" ht="25.5" customHeight="1" x14ac:dyDescent="0.25">
      <c r="B10" s="125" t="s">
        <v>24</v>
      </c>
      <c r="C10" s="126"/>
      <c r="D10" s="156" t="s">
        <v>0</v>
      </c>
      <c r="E10" s="24" t="s">
        <v>1</v>
      </c>
      <c r="F10" s="166"/>
      <c r="G10" s="33">
        <f>IF('NO LOCALITY'!G10*(1+$O$4)&gt;'Locality and Max Pay'!$D$7,'Locality and Max Pay'!$D$7,'NO LOCALITY'!G10*(1+$O$4))</f>
        <v>101181.353391</v>
      </c>
      <c r="H10" s="33">
        <f>IF('NO LOCALITY'!H10*(1+$O$4)&gt;'Locality and Max Pay'!$D$7,'Locality and Max Pay'!$D$7,'NO LOCALITY'!H10*(1+$O$4))</f>
        <v>114842.15799029999</v>
      </c>
      <c r="I10" s="33">
        <f>IF('NO LOCALITY'!I10*(1+$O$4)&gt;'Locality and Max Pay'!$D$7,'Locality and Max Pay'!$D$7,'NO LOCALITY'!I10*(1+$O$4))</f>
        <v>126904.10332859999</v>
      </c>
      <c r="J10" s="33">
        <f>IF('NO LOCALITY'!J10*(1+$O$4)&gt;'Locality and Max Pay'!$D$7,'Locality and Max Pay'!$D$7,'NO LOCALITY'!J10*(1+$O$4))</f>
        <v>140228.76979979998</v>
      </c>
      <c r="K10" s="33">
        <f>IF('NO LOCALITY'!K10*(1+$O$4)&gt;'Locality and Max Pay'!$D$7,'Locality and Max Pay'!$D$7,'NO LOCALITY'!K10*(1+$O$4))</f>
        <v>154955.90022119999</v>
      </c>
      <c r="L10" s="33">
        <f>IF('NO LOCALITY'!L10*(1+$O$4)&gt;'Locality and Max Pay'!$D$7,'Locality and Max Pay'!$D$7,'NO LOCALITY'!L10*(1+$O$4))</f>
        <v>171220.20163289996</v>
      </c>
      <c r="M10" s="33">
        <f>IF('NO LOCALITY'!M10*(1+$O$4)&gt;'Locality and Max Pay'!$D$7,'Locality and Max Pay'!$D$7,'NO LOCALITY'!M10*(1+$O$4))</f>
        <v>196906.44218579997</v>
      </c>
      <c r="N10" s="33">
        <f>IF('NO LOCALITY'!N10*(1+$O$4)&gt;'Locality and Max Pay'!$D$7,'Locality and Max Pay'!$D$7,'NO LOCALITY'!N10*(1+$O$4))</f>
        <v>207239.85700019999</v>
      </c>
      <c r="O10" s="32">
        <f>IF('NO LOCALITY'!O10*(1+$O$4)&gt;'Locality and Max Pay'!$D$7,'Locality and Max Pay'!$D$7,'NO LOCALITY'!O10*(1+$O$4))</f>
        <v>217604.74542209998</v>
      </c>
    </row>
    <row r="11" spans="2:19" ht="25.5" customHeight="1" x14ac:dyDescent="0.25">
      <c r="B11" s="154"/>
      <c r="C11" s="155"/>
      <c r="D11" s="156"/>
      <c r="E11" s="24" t="s">
        <v>2</v>
      </c>
      <c r="F11" s="166"/>
      <c r="G11" s="33">
        <f>IF('NO LOCALITY'!G11*(1+$O$4)&gt;'Locality and Max Pay'!$D$7,'Locality and Max Pay'!$D$7,'NO LOCALITY'!G11*(1+$O$4))</f>
        <v>74951.248900499995</v>
      </c>
      <c r="H11" s="33">
        <f>IF('NO LOCALITY'!H11*(1+$O$4)&gt;'Locality and Max Pay'!$D$7,'Locality and Max Pay'!$D$7,'NO LOCALITY'!H11*(1+$O$4))</f>
        <v>85069.384239599982</v>
      </c>
      <c r="I11" s="33">
        <f>IF('NO LOCALITY'!I11*(1+$O$4)&gt;'Locality and Max Pay'!$D$7,'Locality and Max Pay'!$D$7,'NO LOCALITY'!I11*(1+$O$4))</f>
        <v>94005.370880999995</v>
      </c>
      <c r="J11" s="33">
        <f>IF('NO LOCALITY'!J11*(1+$O$4)&gt;'Locality and Max Pay'!$D$7,'Locality and Max Pay'!$D$7,'NO LOCALITY'!J11*(1+$O$4))</f>
        <v>103874.23524869999</v>
      </c>
      <c r="K11" s="33">
        <f>IF('NO LOCALITY'!K11*(1+$O$4)&gt;'Locality and Max Pay'!$D$7,'Locality and Max Pay'!$D$7,'NO LOCALITY'!K11*(1+$O$4))</f>
        <v>114781.72866389999</v>
      </c>
      <c r="L11" s="33">
        <f>IF('NO LOCALITY'!L11*(1+$O$4)&gt;'Locality and Max Pay'!$D$7,'Locality and Max Pay'!$D$7,'NO LOCALITY'!L11*(1+$O$4))</f>
        <v>126829.82561489999</v>
      </c>
      <c r="M11" s="33">
        <f>IF('NO LOCALITY'!M11*(1+$O$4)&gt;'Locality and Max Pay'!$D$7,'Locality and Max Pay'!$D$7,'NO LOCALITY'!M11*(1+$O$4))</f>
        <v>145857.5097651</v>
      </c>
      <c r="N11" s="33">
        <f>IF('NO LOCALITY'!N11*(1+$O$4)&gt;'Locality and Max Pay'!$D$7,'Locality and Max Pay'!$D$7,'NO LOCALITY'!N11*(1+$O$4))</f>
        <v>153508.11427619998</v>
      </c>
      <c r="O11" s="32">
        <f>IF('NO LOCALITY'!O11*(1+$O$4)&gt;'Locality and Max Pay'!$D$7,'Locality and Max Pay'!$D$7,'NO LOCALITY'!O11*(1+$O$4))</f>
        <v>161188.93345049999</v>
      </c>
    </row>
    <row r="12" spans="2:19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9" ht="25.5" customHeight="1" x14ac:dyDescent="0.25">
      <c r="B13" s="165" t="s">
        <v>15</v>
      </c>
      <c r="C13" s="156"/>
      <c r="D13" s="156" t="s">
        <v>18</v>
      </c>
      <c r="E13" s="24" t="s">
        <v>1</v>
      </c>
      <c r="F13" s="158">
        <v>0.75</v>
      </c>
      <c r="G13" s="33">
        <f>IF('NO LOCALITY'!G13*(1+$O$4)&gt;'Locality and Max Pay'!$D$7,'Locality and Max Pay'!$D$7,'NO LOCALITY'!G13*(1+$O$4))</f>
        <v>74951.248900499995</v>
      </c>
      <c r="H13" s="33">
        <f>IF('NO LOCALITY'!H13*(1+$O$4)&gt;'Locality and Max Pay'!$D$7,'Locality and Max Pay'!$D$7,'NO LOCALITY'!H13*(1+$O$4))</f>
        <v>85069.384239599982</v>
      </c>
      <c r="I13" s="33">
        <f>IF('NO LOCALITY'!I13*(1+$O$4)&gt;'Locality and Max Pay'!$D$7,'Locality and Max Pay'!$D$7,'NO LOCALITY'!I13*(1+$O$4))</f>
        <v>94005.370880999995</v>
      </c>
      <c r="J13" s="33">
        <f>IF('NO LOCALITY'!J13*(1+$O$4)&gt;'Locality and Max Pay'!$D$7,'Locality and Max Pay'!$D$7,'NO LOCALITY'!J13*(1+$O$4))</f>
        <v>103874.23524869999</v>
      </c>
      <c r="K13" s="33">
        <f>IF('NO LOCALITY'!K13*(1+$O$4)&gt;'Locality and Max Pay'!$D$7,'Locality and Max Pay'!$D$7,'NO LOCALITY'!K13*(1+$O$4))</f>
        <v>114781.72866389999</v>
      </c>
      <c r="L13" s="33">
        <f>IF('NO LOCALITY'!L13*(1+$O$4)&gt;'Locality and Max Pay'!$D$7,'Locality and Max Pay'!$D$7,'NO LOCALITY'!L13*(1+$O$4))</f>
        <v>126829.82561489999</v>
      </c>
      <c r="M13" s="33">
        <f>IF('NO LOCALITY'!M13*(1+$O$4)&gt;'Locality and Max Pay'!$D$7,'Locality and Max Pay'!$D$7,'NO LOCALITY'!M13*(1+$O$4))</f>
        <v>145857.5097651</v>
      </c>
      <c r="N13" s="33">
        <f>IF('NO LOCALITY'!N13*(1+$O$4)&gt;'Locality and Max Pay'!$D$7,'Locality and Max Pay'!$D$7,'NO LOCALITY'!N13*(1+$O$4))</f>
        <v>153508.11427619998</v>
      </c>
      <c r="O13" s="32">
        <f>IF('NO LOCALITY'!O13*(1+$O$4)&gt;'Locality and Max Pay'!$D$7,'Locality and Max Pay'!$D$7,'NO LOCALITY'!O13*(1+$O$4))</f>
        <v>161188.93345049999</v>
      </c>
    </row>
    <row r="14" spans="2:19" ht="25.5" customHeight="1" x14ac:dyDescent="0.25">
      <c r="B14" s="165"/>
      <c r="C14" s="156"/>
      <c r="D14" s="156"/>
      <c r="E14" s="24" t="s">
        <v>2</v>
      </c>
      <c r="F14" s="156"/>
      <c r="G14" s="33">
        <f>IF('NO LOCALITY'!G14*(1+$O$4)&gt;'Locality and Max Pay'!$D$7,'Locality and Max Pay'!$D$7,'NO LOCALITY'!G14*(1+$O$4))</f>
        <v>70625.516285699996</v>
      </c>
      <c r="H14" s="33">
        <f>IF('NO LOCALITY'!H14*(1+$O$4)&gt;'Locality and Max Pay'!$D$7,'Locality and Max Pay'!$D$7,'NO LOCALITY'!H14*(1+$O$4))</f>
        <v>78210.655693199995</v>
      </c>
      <c r="I14" s="33">
        <f>IF('NO LOCALITY'!I14*(1+$O$4)&gt;'Locality and Max Pay'!$D$7,'Locality and Max Pay'!$D$7,'NO LOCALITY'!I14*(1+$O$4))</f>
        <v>84913.275146399988</v>
      </c>
      <c r="J14" s="33">
        <f>IF('NO LOCALITY'!J14*(1+$O$4)&gt;'Locality and Max Pay'!$D$7,'Locality and Max Pay'!$D$7,'NO LOCALITY'!J14*(1+$O$4))</f>
        <v>92317.126574699985</v>
      </c>
      <c r="K14" s="33">
        <f>IF('NO LOCALITY'!K14*(1+$O$4)&gt;'Locality and Max Pay'!$D$7,'Locality and Max Pay'!$D$7,'NO LOCALITY'!K14*(1+$O$4))</f>
        <v>100496.48769179998</v>
      </c>
      <c r="L14" s="33">
        <f>IF('NO LOCALITY'!L14*(1+$O$4)&gt;'Locality and Max Pay'!$D$7,'Locality and Max Pay'!$D$7,'NO LOCALITY'!L14*(1+$O$4))</f>
        <v>109534.44882149999</v>
      </c>
      <c r="M14" s="33">
        <f>IF('NO LOCALITY'!M14*(1+$O$4)&gt;'Locality and Max Pay'!$D$7,'Locality and Max Pay'!$D$7,'NO LOCALITY'!M14*(1+$O$4))</f>
        <v>123799.54668479998</v>
      </c>
      <c r="N14" s="33">
        <f>IF('NO LOCALITY'!N14*(1+$O$4)&gt;'Locality and Max Pay'!$D$7,'Locality and Max Pay'!$D$7,'NO LOCALITY'!N14*(1+$O$4))</f>
        <v>129542.85058139998</v>
      </c>
      <c r="O14" s="32">
        <f>IF('NO LOCALITY'!O14*(1+$O$4)&gt;'Locality and Max Pay'!$D$7,'Locality and Max Pay'!$D$7,'NO LOCALITY'!O14*(1+$O$4))</f>
        <v>135301.26180959999</v>
      </c>
    </row>
    <row r="15" spans="2:19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9" ht="25.5" customHeight="1" x14ac:dyDescent="0.25">
      <c r="B16" s="165" t="s">
        <v>16</v>
      </c>
      <c r="C16" s="156"/>
      <c r="D16" s="156" t="s">
        <v>19</v>
      </c>
      <c r="E16" s="24" t="s">
        <v>1</v>
      </c>
      <c r="F16" s="158">
        <v>0.5</v>
      </c>
      <c r="G16" s="24" t="s">
        <v>22</v>
      </c>
      <c r="H16" s="24" t="s">
        <v>22</v>
      </c>
      <c r="I16" s="33">
        <f>IF('NO LOCALITY'!I16*(1+$O$4)&gt;'Locality and Max Pay'!$D$7,'Locality and Max Pay'!$D$7,'NO LOCALITY'!I16*(1+$O$4))</f>
        <v>84913.275146399988</v>
      </c>
      <c r="J16" s="33">
        <f>IF('NO LOCALITY'!J16*(1+$O$4)&gt;'Locality and Max Pay'!$D$7,'Locality and Max Pay'!$D$7,'NO LOCALITY'!J16*(1+$O$4))</f>
        <v>92317.126574699985</v>
      </c>
      <c r="K16" s="33">
        <f>IF('NO LOCALITY'!K16*(1+$O$4)&gt;'Locality and Max Pay'!$D$7,'Locality and Max Pay'!$D$7,'NO LOCALITY'!K16*(1+$O$4))</f>
        <v>100496.48769179998</v>
      </c>
      <c r="L16" s="33">
        <f>IF('NO LOCALITY'!L16*(1+$O$4)&gt;'Locality and Max Pay'!$D$7,'Locality and Max Pay'!$D$7,'NO LOCALITY'!L16*(1+$O$4))</f>
        <v>109534.44882149999</v>
      </c>
      <c r="M16" s="33">
        <f>IF('NO LOCALITY'!M16*(1+$O$4)&gt;'Locality and Max Pay'!$D$7,'Locality and Max Pay'!$D$7,'NO LOCALITY'!M16*(1+$O$4))</f>
        <v>123799.54668479998</v>
      </c>
      <c r="N16" s="33">
        <f>IF('NO LOCALITY'!N16*(1+$O$4)&gt;'Locality and Max Pay'!$D$7,'Locality and Max Pay'!$D$7,'NO LOCALITY'!N16*(1+$O$4))</f>
        <v>129542.85058139998</v>
      </c>
      <c r="O16" s="32">
        <f>IF('NO LOCALITY'!O16*(1+$O$4)&gt;'Locality and Max Pay'!$D$7,'Locality and Max Pay'!$D$7,'NO LOCALITY'!O16*(1+$O$4))</f>
        <v>135301.26180959999</v>
      </c>
    </row>
    <row r="17" spans="2:16" ht="25.5" customHeight="1" x14ac:dyDescent="0.25">
      <c r="B17" s="165"/>
      <c r="C17" s="156"/>
      <c r="D17" s="156"/>
      <c r="E17" s="24" t="s">
        <v>2</v>
      </c>
      <c r="F17" s="156"/>
      <c r="G17" s="24" t="s">
        <v>22</v>
      </c>
      <c r="H17" s="24" t="s">
        <v>22</v>
      </c>
      <c r="I17" s="33">
        <f>IF('NO LOCALITY'!I17*(1+$O$4)&gt;'Locality and Max Pay'!$D$7,'Locality and Max Pay'!$D$7,'NO LOCALITY'!I17*(1+$O$4))</f>
        <v>75818.661523199989</v>
      </c>
      <c r="J17" s="33">
        <f>IF('NO LOCALITY'!J17*(1+$O$4)&gt;'Locality and Max Pay'!$D$7,'Locality and Max Pay'!$D$7,'NO LOCALITY'!J17*(1+$O$4))</f>
        <v>80757.50001209999</v>
      </c>
      <c r="K17" s="33">
        <f>IF('NO LOCALITY'!K17*(1+$O$4)&gt;'Locality and Max Pay'!$D$7,'Locality and Max Pay'!$D$7,'NO LOCALITY'!K17*(1+$O$4))</f>
        <v>86208.728831100001</v>
      </c>
      <c r="L17" s="33">
        <f>IF('NO LOCALITY'!L17*(1+$O$4)&gt;'Locality and Max Pay'!$D$7,'Locality and Max Pay'!$D$7,'NO LOCALITY'!L17*(1+$O$4))</f>
        <v>92232.777306599994</v>
      </c>
      <c r="M17" s="33">
        <f>IF('NO LOCALITY'!M17*(1+$O$4)&gt;'Locality and Max Pay'!$D$7,'Locality and Max Pay'!$D$7,'NO LOCALITY'!M17*(1+$O$4))</f>
        <v>101745.36043739998</v>
      </c>
      <c r="N17" s="33">
        <f>IF('NO LOCALITY'!N17*(1+$O$4)&gt;'Locality and Max Pay'!$D$7,'Locality and Max Pay'!$D$7,'NO LOCALITY'!N17*(1+$O$4))</f>
        <v>105575.06899799999</v>
      </c>
      <c r="O17" s="32">
        <f>IF('NO LOCALITY'!O17*(1+$O$4)&gt;'Locality and Max Pay'!$D$7,'Locality and Max Pay'!$D$7,'NO LOCALITY'!O17*(1+$O$4))</f>
        <v>109417.36700159998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24" t="s">
        <v>1</v>
      </c>
      <c r="F19" s="158">
        <v>0.25</v>
      </c>
      <c r="G19" s="24" t="s">
        <v>22</v>
      </c>
      <c r="H19" s="24" t="s">
        <v>22</v>
      </c>
      <c r="I19" s="24" t="s">
        <v>22</v>
      </c>
      <c r="J19" s="35">
        <f>IF('NO LOCALITY'!J19*(1+$O$4)&gt;'Locality and Max Pay'!$D$7,'Locality and Max Pay'!$D$7,'NO LOCALITY'!J19*(1+$O$4))</f>
        <v>80757.50001209999</v>
      </c>
      <c r="K19" s="35">
        <f>IF('NO LOCALITY'!K19*(1+$O$4)&gt;'Locality and Max Pay'!$D$7,'Locality and Max Pay'!$D$7,'NO LOCALITY'!K19*(1+$O$4))</f>
        <v>86208.728831100001</v>
      </c>
      <c r="L19" s="33">
        <f>IF('NO LOCALITY'!L19*(1+$O$4)&gt;'Locality and Max Pay'!$D$7,'Locality and Max Pay'!$D$7,'NO LOCALITY'!L19*(1+$O$4))</f>
        <v>92232.777306599994</v>
      </c>
      <c r="M19" s="33">
        <f>IF('NO LOCALITY'!M19*(1+$O$4)&gt;'Locality and Max Pay'!$D$7,'Locality and Max Pay'!$D$7,'NO LOCALITY'!M19*(1+$O$4))</f>
        <v>101745.36043739998</v>
      </c>
      <c r="N19" s="33">
        <f>IF('NO LOCALITY'!N19*(1+$O$4)&gt;'Locality and Max Pay'!$D$7,'Locality and Max Pay'!$D$7,'NO LOCALITY'!N19*(1+$O$4))</f>
        <v>105575.06899799999</v>
      </c>
      <c r="O19" s="32">
        <f>IF('NO LOCALITY'!O19*(1+$O$4)&gt;'Locality and Max Pay'!$D$7,'Locality and Max Pay'!$D$7,'NO LOCALITY'!O19*(1+$O$4))</f>
        <v>109417.36700159998</v>
      </c>
    </row>
    <row r="20" spans="2:16" ht="25.5" customHeight="1" x14ac:dyDescent="0.25">
      <c r="B20" s="165"/>
      <c r="C20" s="156"/>
      <c r="D20" s="156"/>
      <c r="E20" s="24" t="s">
        <v>2</v>
      </c>
      <c r="F20" s="156"/>
      <c r="G20" s="24" t="s">
        <v>22</v>
      </c>
      <c r="H20" s="24" t="s">
        <v>22</v>
      </c>
      <c r="I20" s="24" t="s">
        <v>22</v>
      </c>
      <c r="J20" s="35">
        <f>IF('NO LOCALITY'!J20*(1+$O$4)&gt;'Locality and Max Pay'!$D$7,'Locality and Max Pay'!$D$7,'NO LOCALITY'!J20*(1+$O$4))</f>
        <v>69196.614505199992</v>
      </c>
      <c r="K20" s="35">
        <f>IF('NO LOCALITY'!K20*(1+$O$4)&gt;'Locality and Max Pay'!$D$7,'Locality and Max Pay'!$D$7,'NO LOCALITY'!K20*(1+$O$4))</f>
        <v>71924.74680329999</v>
      </c>
      <c r="L20" s="33">
        <f>IF('NO LOCALITY'!L20*(1+$O$4)&gt;'Locality and Max Pay'!$D$7,'Locality and Max Pay'!$D$7,'NO LOCALITY'!L20*(1+$O$4))</f>
        <v>74938.659457499991</v>
      </c>
      <c r="M20" s="33">
        <f>IF('NO LOCALITY'!M20*(1+$O$4)&gt;'Locality and Max Pay'!$D$7,'Locality and Max Pay'!$D$7,'NO LOCALITY'!M20*(1+$O$4))</f>
        <v>79694.951022899986</v>
      </c>
      <c r="N20" s="33">
        <f>IF('NO LOCALITY'!N20*(1+$O$4)&gt;'Locality and Max Pay'!$D$7,'Locality and Max Pay'!$D$7,'NO LOCALITY'!N20*(1+$O$4))</f>
        <v>81604.769525999989</v>
      </c>
      <c r="O20" s="32">
        <f>IF('NO LOCALITY'!O20*(1+$O$4)&gt;'Locality and Max Pay'!$D$7,'Locality and Max Pay'!$D$7,'NO LOCALITY'!O20*(1+$O$4))</f>
        <v>83525.918527799993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24" t="s">
        <v>21</v>
      </c>
      <c r="E22" s="34"/>
      <c r="F22" s="34"/>
      <c r="G22" s="33">
        <f>IF('NO LOCALITY'!G22*(1+$O$4)&gt;'Locality and Max Pay'!$D$7,'Locality and Max Pay'!$D$7,'NO LOCALITY'!G22*(1+$O$4))</f>
        <v>57636.98794259999</v>
      </c>
      <c r="H22" s="33">
        <f>IF('NO LOCALITY'!H22*(1+$O$4)&gt;'Locality and Max Pay'!$D$7,'Locality and Max Pay'!$D$7,'NO LOCALITY'!H22*(1+$O$4))</f>
        <v>57636.98794259999</v>
      </c>
      <c r="I22" s="33">
        <f>IF('NO LOCALITY'!I22*(1+$O$4)&gt;'Locality and Max Pay'!$D$7,'Locality and Max Pay'!$D$7,'NO LOCALITY'!I22*(1+$O$4))</f>
        <v>57636.98794259999</v>
      </c>
      <c r="J22" s="33">
        <f>IF('NO LOCALITY'!J22*(1+$O$4)&gt;'Locality and Max Pay'!$D$7,'Locality and Max Pay'!$D$7,'NO LOCALITY'!J22*(1+$O$4))</f>
        <v>57636.98794259999</v>
      </c>
      <c r="K22" s="33">
        <f>IF('NO LOCALITY'!K22*(1+$O$4)&gt;'Locality and Max Pay'!$D$7,'Locality and Max Pay'!$D$7,'NO LOCALITY'!K22*(1+$O$4))</f>
        <v>57636.98794259999</v>
      </c>
      <c r="L22" s="33">
        <f>IF('NO LOCALITY'!L22*(1+$O$4)&gt;'Locality and Max Pay'!$D$7,'Locality and Max Pay'!$D$7,'NO LOCALITY'!L22*(1+$O$4))</f>
        <v>57636.98794259999</v>
      </c>
      <c r="M22" s="33">
        <f>IF('NO LOCALITY'!M22*(1+$O$4)&gt;'Locality and Max Pay'!$D$7,'Locality and Max Pay'!$D$7,'NO LOCALITY'!M22*(1+$O$4))</f>
        <v>57636.98794259999</v>
      </c>
      <c r="N22" s="33">
        <f>IF('NO LOCALITY'!N22*(1+$O$4)&gt;'Locality and Max Pay'!$D$7,'Locality and Max Pay'!$D$7,'NO LOCALITY'!N22*(1+$O$4))</f>
        <v>57636.98794259999</v>
      </c>
      <c r="O22" s="32">
        <f>IF('NO LOCALITY'!O22*(1+$O$4)&gt;'Locality and Max Pay'!$D$7,'Locality and Max Pay'!$D$7,'NO LOCALITY'!O22*(1+$O$4))</f>
        <v>57636.98794259999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KzfO0GfJvJeIrdE/8zD1JfxezW48pUmT63vSx2yRlOzhVHvsGoUc1ybPfl0c/I6NcQNAgKHRTmPc6OgUfmrMHQ==" saltValue="AIANbqDKRWrEA37fVUxETg==" spinCount="100000" sheet="1" objects="1" scenarios="1"/>
  <mergeCells count="41">
    <mergeCell ref="B2:O2"/>
    <mergeCell ref="D26:F26"/>
    <mergeCell ref="N5:N6"/>
    <mergeCell ref="M7:M8"/>
    <mergeCell ref="J5:J6"/>
    <mergeCell ref="K5:K6"/>
    <mergeCell ref="L5:L6"/>
    <mergeCell ref="J7:J8"/>
    <mergeCell ref="K7:K8"/>
    <mergeCell ref="L7:L8"/>
    <mergeCell ref="D9:O9"/>
    <mergeCell ref="B5:C8"/>
    <mergeCell ref="D5:F6"/>
    <mergeCell ref="G5:G6"/>
    <mergeCell ref="O5:O6"/>
    <mergeCell ref="I5:I6"/>
    <mergeCell ref="N7:N8"/>
    <mergeCell ref="D23:O23"/>
    <mergeCell ref="O7:O8"/>
    <mergeCell ref="D7:F8"/>
    <mergeCell ref="G7:G8"/>
    <mergeCell ref="H7:H8"/>
    <mergeCell ref="I7:I8"/>
    <mergeCell ref="D13:D14"/>
    <mergeCell ref="F13:F14"/>
    <mergeCell ref="B3:N3"/>
    <mergeCell ref="H5:H6"/>
    <mergeCell ref="M5:M6"/>
    <mergeCell ref="B21:O21"/>
    <mergeCell ref="B22:C22"/>
    <mergeCell ref="B19:C20"/>
    <mergeCell ref="D19:D20"/>
    <mergeCell ref="F19:F20"/>
    <mergeCell ref="B10:C11"/>
    <mergeCell ref="D10:D11"/>
    <mergeCell ref="F10:F11"/>
    <mergeCell ref="B9:C9"/>
    <mergeCell ref="B16:C17"/>
    <mergeCell ref="D16:D17"/>
    <mergeCell ref="F16:F17"/>
    <mergeCell ref="B13:C14"/>
  </mergeCells>
  <phoneticPr fontId="0" type="noConversion"/>
  <conditionalFormatting sqref="A2:B2 P2:R2 T2:IV2 A3:XFD3 B23">
    <cfRule type="cellIs" dxfId="55" priority="1" stopIfTrue="1" operator="greaterThan">
      <formula>165200</formula>
    </cfRule>
  </conditionalFormatting>
  <hyperlinks>
    <hyperlink ref="D26:F26" location="'LOCALITY INDEX'!A1" display="Return to Locality Index" xr:uid="{00000000-0004-0000-07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8">
    <pageSetUpPr fitToPage="1"/>
  </sheetPr>
  <dimension ref="A1:P40"/>
  <sheetViews>
    <sheetView zoomScaleNormal="100" workbookViewId="0">
      <selection activeCell="O5" sqref="O5:O6"/>
    </sheetView>
  </sheetViews>
  <sheetFormatPr defaultColWidth="0" defaultRowHeight="13.2" zeroHeight="1" x14ac:dyDescent="0.25"/>
  <cols>
    <col min="1" max="1" width="4.44140625" customWidth="1"/>
    <col min="2" max="2" width="9.109375" customWidth="1"/>
    <col min="3" max="3" width="1.109375" customWidth="1"/>
    <col min="4" max="4" width="7.109375" customWidth="1"/>
    <col min="5" max="5" width="10.5546875" customWidth="1"/>
    <col min="6" max="6" width="7.5546875" customWidth="1"/>
    <col min="7" max="7" width="9.109375" customWidth="1"/>
    <col min="8" max="8" width="10.6640625" customWidth="1"/>
    <col min="9" max="15" width="9.109375" customWidth="1"/>
    <col min="16" max="16" width="6.5546875" customWidth="1"/>
    <col min="17" max="21" width="9.109375" customWidth="1"/>
  </cols>
  <sheetData>
    <row r="1" spans="2:16" ht="13.8" thickBot="1" x14ac:dyDescent="0.3"/>
    <row r="2" spans="2:16" s="1" customFormat="1" ht="15.6" x14ac:dyDescent="0.25">
      <c r="B2" s="135" t="str">
        <f>'Locality and Max Pay'!F13</f>
        <v>ATSPP Pay Bands, effective January 12, 2025</v>
      </c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7"/>
    </row>
    <row r="3" spans="2:16" s="1" customFormat="1" ht="13.8" thickBot="1" x14ac:dyDescent="0.3">
      <c r="B3" s="138" t="s">
        <v>43</v>
      </c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6"/>
    </row>
    <row r="4" spans="2:16" x14ac:dyDescent="0.25">
      <c r="B4" s="37"/>
      <c r="C4" s="38"/>
      <c r="D4" s="38"/>
      <c r="E4" s="38"/>
      <c r="F4" s="38"/>
      <c r="G4" s="38"/>
      <c r="H4" s="38"/>
      <c r="I4" s="38"/>
      <c r="J4" s="38"/>
      <c r="K4" s="38"/>
      <c r="L4" s="38"/>
      <c r="M4" s="38"/>
      <c r="N4" s="41" t="s">
        <v>103</v>
      </c>
      <c r="O4" s="40">
        <f>VLOOKUP(N4,'Locality and Max Pay'!A:B,2,FALSE)</f>
        <v>0.20349999999999999</v>
      </c>
      <c r="P4" s="9"/>
    </row>
    <row r="5" spans="2:16" x14ac:dyDescent="0.25">
      <c r="B5" s="169"/>
      <c r="C5" s="170"/>
      <c r="D5" s="168" t="s">
        <v>4</v>
      </c>
      <c r="E5" s="168"/>
      <c r="F5" s="168"/>
      <c r="G5" s="156" t="s">
        <v>6</v>
      </c>
      <c r="H5" s="156" t="s">
        <v>7</v>
      </c>
      <c r="I5" s="156" t="s">
        <v>8</v>
      </c>
      <c r="J5" s="156" t="s">
        <v>9</v>
      </c>
      <c r="K5" s="156" t="s">
        <v>10</v>
      </c>
      <c r="L5" s="156" t="s">
        <v>11</v>
      </c>
      <c r="M5" s="156" t="s">
        <v>12</v>
      </c>
      <c r="N5" s="156" t="s">
        <v>13</v>
      </c>
      <c r="O5" s="167" t="s">
        <v>14</v>
      </c>
    </row>
    <row r="6" spans="2:16" x14ac:dyDescent="0.25">
      <c r="B6" s="169"/>
      <c r="C6" s="170"/>
      <c r="D6" s="168"/>
      <c r="E6" s="168"/>
      <c r="F6" s="168"/>
      <c r="G6" s="156"/>
      <c r="H6" s="156"/>
      <c r="I6" s="156"/>
      <c r="J6" s="156"/>
      <c r="K6" s="156"/>
      <c r="L6" s="156"/>
      <c r="M6" s="156"/>
      <c r="N6" s="156"/>
      <c r="O6" s="167"/>
    </row>
    <row r="7" spans="2:16" x14ac:dyDescent="0.25">
      <c r="B7" s="169"/>
      <c r="C7" s="170"/>
      <c r="D7" s="168" t="s">
        <v>5</v>
      </c>
      <c r="E7" s="168"/>
      <c r="F7" s="168"/>
      <c r="G7" s="156">
        <v>4</v>
      </c>
      <c r="H7" s="156">
        <v>5</v>
      </c>
      <c r="I7" s="156">
        <v>6</v>
      </c>
      <c r="J7" s="156">
        <v>7</v>
      </c>
      <c r="K7" s="156">
        <v>8</v>
      </c>
      <c r="L7" s="156">
        <v>9</v>
      </c>
      <c r="M7" s="156">
        <v>10</v>
      </c>
      <c r="N7" s="156">
        <v>11</v>
      </c>
      <c r="O7" s="167">
        <v>12</v>
      </c>
    </row>
    <row r="8" spans="2:16" x14ac:dyDescent="0.25">
      <c r="B8" s="169"/>
      <c r="C8" s="170"/>
      <c r="D8" s="168"/>
      <c r="E8" s="168"/>
      <c r="F8" s="168"/>
      <c r="G8" s="156"/>
      <c r="H8" s="156"/>
      <c r="I8" s="156"/>
      <c r="J8" s="156"/>
      <c r="K8" s="156"/>
      <c r="L8" s="156"/>
      <c r="M8" s="156"/>
      <c r="N8" s="156"/>
      <c r="O8" s="167"/>
    </row>
    <row r="9" spans="2:16" ht="25.5" customHeight="1" x14ac:dyDescent="0.25">
      <c r="B9" s="131" t="s">
        <v>23</v>
      </c>
      <c r="C9" s="132"/>
      <c r="D9" s="133"/>
      <c r="E9" s="133"/>
      <c r="F9" s="133"/>
      <c r="G9" s="133"/>
      <c r="H9" s="133"/>
      <c r="I9" s="133"/>
      <c r="J9" s="133"/>
      <c r="K9" s="133"/>
      <c r="L9" s="133"/>
      <c r="M9" s="133"/>
      <c r="N9" s="133"/>
      <c r="O9" s="134"/>
    </row>
    <row r="10" spans="2:16" ht="25.5" customHeight="1" x14ac:dyDescent="0.25">
      <c r="B10" s="125" t="s">
        <v>24</v>
      </c>
      <c r="C10" s="126"/>
      <c r="D10" s="156" t="s">
        <v>0</v>
      </c>
      <c r="E10" s="54" t="s">
        <v>1</v>
      </c>
      <c r="F10" s="166"/>
      <c r="G10" s="33">
        <f>IF('NO LOCALITY'!G10*(1+$O$4)&gt;'Locality and Max Pay'!$D$7,'Locality and Max Pay'!$D$7,'NO LOCALITY'!G10*(1+$O$4))</f>
        <v>98369.625014999998</v>
      </c>
      <c r="H10" s="33">
        <f>IF('NO LOCALITY'!H10*(1+$O$4)&gt;'Locality and Max Pay'!$D$7,'Locality and Max Pay'!$D$7,'NO LOCALITY'!H10*(1+$O$4))</f>
        <v>111650.8095495</v>
      </c>
      <c r="I10" s="33">
        <f>IF('NO LOCALITY'!I10*(1+$O$4)&gt;'Locality and Max Pay'!$D$7,'Locality and Max Pay'!$D$7,'NO LOCALITY'!I10*(1+$O$4))</f>
        <v>123377.565519</v>
      </c>
      <c r="J10" s="33">
        <f>IF('NO LOCALITY'!J10*(1+$O$4)&gt;'Locality and Max Pay'!$D$7,'Locality and Max Pay'!$D$7,'NO LOCALITY'!J10*(1+$O$4))</f>
        <v>136331.95286699999</v>
      </c>
      <c r="K10" s="33">
        <f>IF('NO LOCALITY'!K10*(1+$O$4)&gt;'Locality and Max Pay'!$D$7,'Locality and Max Pay'!$D$7,'NO LOCALITY'!K10*(1+$O$4))</f>
        <v>150649.831098</v>
      </c>
      <c r="L10" s="33">
        <f>IF('NO LOCALITY'!L10*(1+$O$4)&gt;'Locality and Max Pay'!$D$7,'Locality and Max Pay'!$D$7,'NO LOCALITY'!L10*(1+$O$4))</f>
        <v>166462.16387849997</v>
      </c>
      <c r="M10" s="33">
        <f>IF('NO LOCALITY'!M10*(1+$O$4)&gt;'Locality and Max Pay'!$D$7,'Locality and Max Pay'!$D$7,'NO LOCALITY'!M10*(1+$O$4))</f>
        <v>191434.60955699996</v>
      </c>
      <c r="N10" s="33">
        <f>IF('NO LOCALITY'!N10*(1+$O$4)&gt;'Locality and Max Pay'!$D$7,'Locality and Max Pay'!$D$7,'NO LOCALITY'!N10*(1+$O$4))</f>
        <v>201480.869133</v>
      </c>
      <c r="O10" s="32">
        <f>IF('NO LOCALITY'!O10*(1+$O$4)&gt;'Locality and Max Pay'!$D$7,'Locality and Max Pay'!$D$7,'NO LOCALITY'!O10*(1+$O$4))</f>
        <v>211557.72769649996</v>
      </c>
    </row>
    <row r="11" spans="2:16" ht="25.5" customHeight="1" x14ac:dyDescent="0.25">
      <c r="B11" s="154"/>
      <c r="C11" s="155"/>
      <c r="D11" s="156"/>
      <c r="E11" s="54" t="s">
        <v>2</v>
      </c>
      <c r="F11" s="166"/>
      <c r="G11" s="33">
        <f>IF('NO LOCALITY'!G11*(1+$O$4)&gt;'Locality and Max Pay'!$D$7,'Locality and Max Pay'!$D$7,'NO LOCALITY'!G11*(1+$O$4))</f>
        <v>72868.428832499994</v>
      </c>
      <c r="H11" s="33">
        <f>IF('NO LOCALITY'!H11*(1+$O$4)&gt;'Locality and Max Pay'!$D$7,'Locality and Max Pay'!$D$7,'NO LOCALITY'!H11*(1+$O$4))</f>
        <v>82705.391333999985</v>
      </c>
      <c r="I11" s="33">
        <f>IF('NO LOCALITY'!I11*(1+$O$4)&gt;'Locality and Max Pay'!$D$7,'Locality and Max Pay'!$D$7,'NO LOCALITY'!I11*(1+$O$4))</f>
        <v>91393.055865000002</v>
      </c>
      <c r="J11" s="33">
        <f>IF('NO LOCALITY'!J11*(1+$O$4)&gt;'Locality and Max Pay'!$D$7,'Locality and Max Pay'!$D$7,'NO LOCALITY'!J11*(1+$O$4))</f>
        <v>100987.67438549999</v>
      </c>
      <c r="K11" s="33">
        <f>IF('NO LOCALITY'!K11*(1+$O$4)&gt;'Locality and Max Pay'!$D$7,'Locality and Max Pay'!$D$7,'NO LOCALITY'!K11*(1+$O$4))</f>
        <v>111592.0594935</v>
      </c>
      <c r="L11" s="33">
        <f>IF('NO LOCALITY'!L11*(1+$O$4)&gt;'Locality and Max Pay'!$D$7,'Locality and Max Pay'!$D$7,'NO LOCALITY'!L11*(1+$O$4))</f>
        <v>123305.3519085</v>
      </c>
      <c r="M11" s="33">
        <f>IF('NO LOCALITY'!M11*(1+$O$4)&gt;'Locality and Max Pay'!$D$7,'Locality and Max Pay'!$D$7,'NO LOCALITY'!M11*(1+$O$4))</f>
        <v>141804.2757915</v>
      </c>
      <c r="N11" s="33">
        <f>IF('NO LOCALITY'!N11*(1+$O$4)&gt;'Locality and Max Pay'!$D$7,'Locality and Max Pay'!$D$7,'NO LOCALITY'!N11*(1+$O$4))</f>
        <v>149242.27767299998</v>
      </c>
      <c r="O11" s="32">
        <f>IF('NO LOCALITY'!O11*(1+$O$4)&gt;'Locality and Max Pay'!$D$7,'Locality and Max Pay'!$D$7,'NO LOCALITY'!O11*(1+$O$4))</f>
        <v>156709.65458249999</v>
      </c>
    </row>
    <row r="12" spans="2:16" ht="8.25" customHeight="1" x14ac:dyDescent="0.25">
      <c r="B12" s="18"/>
      <c r="C12" s="13"/>
      <c r="D12" s="11"/>
      <c r="E12" s="14"/>
      <c r="F12" s="15"/>
      <c r="G12" s="10"/>
      <c r="H12" s="10"/>
      <c r="I12" s="10"/>
      <c r="J12" s="10"/>
      <c r="K12" s="10"/>
      <c r="L12" s="10"/>
      <c r="M12" s="10"/>
      <c r="N12" s="10"/>
      <c r="O12" s="19"/>
      <c r="P12" s="2"/>
    </row>
    <row r="13" spans="2:16" ht="25.5" customHeight="1" x14ac:dyDescent="0.25">
      <c r="B13" s="165" t="s">
        <v>15</v>
      </c>
      <c r="C13" s="156"/>
      <c r="D13" s="156" t="s">
        <v>18</v>
      </c>
      <c r="E13" s="54" t="s">
        <v>1</v>
      </c>
      <c r="F13" s="158">
        <v>0.75</v>
      </c>
      <c r="G13" s="33">
        <f>IF('NO LOCALITY'!G13*(1+$O$4)&gt;'Locality and Max Pay'!$D$7,'Locality and Max Pay'!$D$7,'NO LOCALITY'!G13*(1+$O$4))</f>
        <v>72868.428832499994</v>
      </c>
      <c r="H13" s="33">
        <f>IF('NO LOCALITY'!H13*(1+$O$4)&gt;'Locality and Max Pay'!$D$7,'Locality and Max Pay'!$D$7,'NO LOCALITY'!H13*(1+$O$4))</f>
        <v>82705.391333999985</v>
      </c>
      <c r="I13" s="33">
        <f>IF('NO LOCALITY'!I13*(1+$O$4)&gt;'Locality and Max Pay'!$D$7,'Locality and Max Pay'!$D$7,'NO LOCALITY'!I13*(1+$O$4))</f>
        <v>91393.055865000002</v>
      </c>
      <c r="J13" s="33">
        <f>IF('NO LOCALITY'!J13*(1+$O$4)&gt;'Locality and Max Pay'!$D$7,'Locality and Max Pay'!$D$7,'NO LOCALITY'!J13*(1+$O$4))</f>
        <v>100987.67438549999</v>
      </c>
      <c r="K13" s="33">
        <f>IF('NO LOCALITY'!K13*(1+$O$4)&gt;'Locality and Max Pay'!$D$7,'Locality and Max Pay'!$D$7,'NO LOCALITY'!K13*(1+$O$4))</f>
        <v>111592.0594935</v>
      </c>
      <c r="L13" s="33">
        <f>IF('NO LOCALITY'!L13*(1+$O$4)&gt;'Locality and Max Pay'!$D$7,'Locality and Max Pay'!$D$7,'NO LOCALITY'!L13*(1+$O$4))</f>
        <v>123305.3519085</v>
      </c>
      <c r="M13" s="33">
        <f>IF('NO LOCALITY'!M13*(1+$O$4)&gt;'Locality and Max Pay'!$D$7,'Locality and Max Pay'!$D$7,'NO LOCALITY'!M13*(1+$O$4))</f>
        <v>141804.2757915</v>
      </c>
      <c r="N13" s="33">
        <f>IF('NO LOCALITY'!N13*(1+$O$4)&gt;'Locality and Max Pay'!$D$7,'Locality and Max Pay'!$D$7,'NO LOCALITY'!N13*(1+$O$4))</f>
        <v>149242.27767299998</v>
      </c>
      <c r="O13" s="32">
        <f>IF('NO LOCALITY'!O13*(1+$O$4)&gt;'Locality and Max Pay'!$D$7,'Locality and Max Pay'!$D$7,'NO LOCALITY'!O13*(1+$O$4))</f>
        <v>156709.65458249999</v>
      </c>
    </row>
    <row r="14" spans="2:16" ht="25.5" customHeight="1" x14ac:dyDescent="0.25">
      <c r="B14" s="165"/>
      <c r="C14" s="156"/>
      <c r="D14" s="156"/>
      <c r="E14" s="54" t="s">
        <v>2</v>
      </c>
      <c r="F14" s="156"/>
      <c r="G14" s="33">
        <f>IF('NO LOCALITY'!G14*(1+$O$4)&gt;'Locality and Max Pay'!$D$7,'Locality and Max Pay'!$D$7,'NO LOCALITY'!G14*(1+$O$4))</f>
        <v>68662.903990499995</v>
      </c>
      <c r="H14" s="33">
        <f>IF('NO LOCALITY'!H14*(1+$O$4)&gt;'Locality and Max Pay'!$D$7,'Locality and Max Pay'!$D$7,'NO LOCALITY'!H14*(1+$O$4))</f>
        <v>76037.259977999987</v>
      </c>
      <c r="I14" s="33">
        <f>IF('NO LOCALITY'!I14*(1+$O$4)&gt;'Locality and Max Pay'!$D$7,'Locality and Max Pay'!$D$7,'NO LOCALITY'!I14*(1+$O$4))</f>
        <v>82553.620355999999</v>
      </c>
      <c r="J14" s="33">
        <f>IF('NO LOCALITY'!J14*(1+$O$4)&gt;'Locality and Max Pay'!$D$7,'Locality and Max Pay'!$D$7,'NO LOCALITY'!J14*(1+$O$4))</f>
        <v>89751.726175499993</v>
      </c>
      <c r="K14" s="33">
        <f>IF('NO LOCALITY'!K14*(1+$O$4)&gt;'Locality and Max Pay'!$D$7,'Locality and Max Pay'!$D$7,'NO LOCALITY'!K14*(1+$O$4))</f>
        <v>97703.791046999992</v>
      </c>
      <c r="L14" s="33">
        <f>IF('NO LOCALITY'!L14*(1+$O$4)&gt;'Locality and Max Pay'!$D$7,'Locality and Max Pay'!$D$7,'NO LOCALITY'!L14*(1+$O$4))</f>
        <v>106490.59629749999</v>
      </c>
      <c r="M14" s="33">
        <f>IF('NO LOCALITY'!M14*(1+$O$4)&gt;'Locality and Max Pay'!$D$7,'Locality and Max Pay'!$D$7,'NO LOCALITY'!M14*(1+$O$4))</f>
        <v>120359.28139199999</v>
      </c>
      <c r="N14" s="33">
        <f>IF('NO LOCALITY'!N14*(1+$O$4)&gt;'Locality and Max Pay'!$D$7,'Locality and Max Pay'!$D$7,'NO LOCALITY'!N14*(1+$O$4))</f>
        <v>125942.98463099998</v>
      </c>
      <c r="O14" s="32">
        <f>IF('NO LOCALITY'!O14*(1+$O$4)&gt;'Locality and Max Pay'!$D$7,'Locality and Max Pay'!$D$7,'NO LOCALITY'!O14*(1+$O$4))</f>
        <v>131541.37538399998</v>
      </c>
    </row>
    <row r="15" spans="2:16" ht="8.25" customHeight="1" x14ac:dyDescent="0.25">
      <c r="B15" s="18"/>
      <c r="C15" s="13"/>
      <c r="D15" s="11"/>
      <c r="E15" s="14"/>
      <c r="F15" s="15"/>
      <c r="G15" s="10"/>
      <c r="H15" s="10"/>
      <c r="I15" s="10"/>
      <c r="J15" s="10"/>
      <c r="K15" s="10"/>
      <c r="L15" s="10"/>
      <c r="M15" s="10"/>
      <c r="N15" s="10"/>
      <c r="O15" s="19"/>
      <c r="P15" s="2"/>
    </row>
    <row r="16" spans="2:16" ht="25.5" customHeight="1" x14ac:dyDescent="0.25">
      <c r="B16" s="165" t="s">
        <v>16</v>
      </c>
      <c r="C16" s="156"/>
      <c r="D16" s="156" t="s">
        <v>19</v>
      </c>
      <c r="E16" s="54" t="s">
        <v>1</v>
      </c>
      <c r="F16" s="158">
        <v>0.5</v>
      </c>
      <c r="G16" s="54" t="s">
        <v>22</v>
      </c>
      <c r="H16" s="54" t="s">
        <v>22</v>
      </c>
      <c r="I16" s="33">
        <f>IF('NO LOCALITY'!I16*(1+$O$4)&gt;'Locality and Max Pay'!$D$7,'Locality and Max Pay'!$D$7,'NO LOCALITY'!I16*(1+$O$4))</f>
        <v>82553.620355999999</v>
      </c>
      <c r="J16" s="33">
        <f>IF('NO LOCALITY'!J16*(1+$O$4)&gt;'Locality and Max Pay'!$D$7,'Locality and Max Pay'!$D$7,'NO LOCALITY'!J16*(1+$O$4))</f>
        <v>89751.726175499993</v>
      </c>
      <c r="K16" s="33">
        <f>IF('NO LOCALITY'!K16*(1+$O$4)&gt;'Locality and Max Pay'!$D$7,'Locality and Max Pay'!$D$7,'NO LOCALITY'!K16*(1+$O$4))</f>
        <v>97703.791046999992</v>
      </c>
      <c r="L16" s="33">
        <f>IF('NO LOCALITY'!L16*(1+$O$4)&gt;'Locality and Max Pay'!$D$7,'Locality and Max Pay'!$D$7,'NO LOCALITY'!L16*(1+$O$4))</f>
        <v>106490.59629749999</v>
      </c>
      <c r="M16" s="33">
        <f>IF('NO LOCALITY'!M16*(1+$O$4)&gt;'Locality and Max Pay'!$D$7,'Locality and Max Pay'!$D$7,'NO LOCALITY'!M16*(1+$O$4))</f>
        <v>120359.28139199999</v>
      </c>
      <c r="N16" s="33">
        <f>IF('NO LOCALITY'!N16*(1+$O$4)&gt;'Locality and Max Pay'!$D$7,'Locality and Max Pay'!$D$7,'NO LOCALITY'!N16*(1+$O$4))</f>
        <v>125942.98463099998</v>
      </c>
      <c r="O16" s="32">
        <f>IF('NO LOCALITY'!O16*(1+$O$4)&gt;'Locality and Max Pay'!$D$7,'Locality and Max Pay'!$D$7,'NO LOCALITY'!O16*(1+$O$4))</f>
        <v>131541.37538399998</v>
      </c>
    </row>
    <row r="17" spans="2:16" ht="25.5" customHeight="1" x14ac:dyDescent="0.25">
      <c r="B17" s="165"/>
      <c r="C17" s="156"/>
      <c r="D17" s="156"/>
      <c r="E17" s="54" t="s">
        <v>2</v>
      </c>
      <c r="F17" s="156"/>
      <c r="G17" s="54" t="s">
        <v>22</v>
      </c>
      <c r="H17" s="54" t="s">
        <v>22</v>
      </c>
      <c r="I17" s="33">
        <f>IF('NO LOCALITY'!I17*(1+$O$4)&gt;'Locality and Max Pay'!$D$7,'Locality and Max Pay'!$D$7,'NO LOCALITY'!I17*(1+$O$4))</f>
        <v>73711.736927999998</v>
      </c>
      <c r="J17" s="33">
        <f>IF('NO LOCALITY'!J17*(1+$O$4)&gt;'Locality and Max Pay'!$D$7,'Locality and Max Pay'!$D$7,'NO LOCALITY'!J17*(1+$O$4))</f>
        <v>78513.330046499992</v>
      </c>
      <c r="K17" s="33">
        <f>IF('NO LOCALITY'!K17*(1+$O$4)&gt;'Locality and Max Pay'!$D$7,'Locality and Max Pay'!$D$7,'NO LOCALITY'!K17*(1+$O$4))</f>
        <v>83813.074681500002</v>
      </c>
      <c r="L17" s="33">
        <f>IF('NO LOCALITY'!L17*(1+$O$4)&gt;'Locality and Max Pay'!$D$7,'Locality and Max Pay'!$D$7,'NO LOCALITY'!L17*(1+$O$4))</f>
        <v>89669.720889000004</v>
      </c>
      <c r="M17" s="33">
        <f>IF('NO LOCALITY'!M17*(1+$O$4)&gt;'Locality and Max Pay'!$D$7,'Locality and Max Pay'!$D$7,'NO LOCALITY'!M17*(1+$O$4))</f>
        <v>98917.958870999981</v>
      </c>
      <c r="N17" s="33">
        <f>IF('NO LOCALITY'!N17*(1+$O$4)&gt;'Locality and Max Pay'!$D$7,'Locality and Max Pay'!$D$7,'NO LOCALITY'!N17*(1+$O$4))</f>
        <v>102641.24367</v>
      </c>
      <c r="O17" s="32">
        <f>IF('NO LOCALITY'!O17*(1+$O$4)&gt;'Locality and Max Pay'!$D$7,'Locality and Max Pay'!$D$7,'NO LOCALITY'!O17*(1+$O$4))</f>
        <v>106376.76806399999</v>
      </c>
    </row>
    <row r="18" spans="2:16" ht="8.25" customHeight="1" x14ac:dyDescent="0.25">
      <c r="B18" s="18"/>
      <c r="C18" s="13"/>
      <c r="D18" s="11"/>
      <c r="E18" s="14"/>
      <c r="F18" s="15"/>
      <c r="G18" s="10"/>
      <c r="H18" s="10"/>
      <c r="I18" s="10"/>
      <c r="J18" s="10"/>
      <c r="K18" s="10"/>
      <c r="L18" s="10"/>
      <c r="M18" s="10"/>
      <c r="N18" s="10"/>
      <c r="O18" s="19"/>
      <c r="P18" s="2"/>
    </row>
    <row r="19" spans="2:16" ht="25.5" customHeight="1" x14ac:dyDescent="0.25">
      <c r="B19" s="165" t="s">
        <v>17</v>
      </c>
      <c r="C19" s="156"/>
      <c r="D19" s="156" t="s">
        <v>20</v>
      </c>
      <c r="E19" s="54" t="s">
        <v>1</v>
      </c>
      <c r="F19" s="158">
        <v>0.25</v>
      </c>
      <c r="G19" s="54" t="s">
        <v>22</v>
      </c>
      <c r="H19" s="54" t="s">
        <v>22</v>
      </c>
      <c r="I19" s="54" t="s">
        <v>22</v>
      </c>
      <c r="J19" s="35">
        <f>IF('NO LOCALITY'!J19*(1+$O$4)&gt;'Locality and Max Pay'!$D$7,'Locality and Max Pay'!$D$7,'NO LOCALITY'!J19*(1+$O$4))</f>
        <v>78513.330046499992</v>
      </c>
      <c r="K19" s="35">
        <f>IF('NO LOCALITY'!K19*(1+$O$4)&gt;'Locality and Max Pay'!$D$7,'Locality and Max Pay'!$D$7,'NO LOCALITY'!K19*(1+$O$4))</f>
        <v>83813.074681500002</v>
      </c>
      <c r="L19" s="33">
        <f>IF('NO LOCALITY'!L19*(1+$O$4)&gt;'Locality and Max Pay'!$D$7,'Locality and Max Pay'!$D$7,'NO LOCALITY'!L19*(1+$O$4))</f>
        <v>89669.720889000004</v>
      </c>
      <c r="M19" s="33">
        <f>IF('NO LOCALITY'!M19*(1+$O$4)&gt;'Locality and Max Pay'!$D$7,'Locality and Max Pay'!$D$7,'NO LOCALITY'!M19*(1+$O$4))</f>
        <v>98917.958870999981</v>
      </c>
      <c r="N19" s="33">
        <f>IF('NO LOCALITY'!N19*(1+$O$4)&gt;'Locality and Max Pay'!$D$7,'Locality and Max Pay'!$D$7,'NO LOCALITY'!N19*(1+$O$4))</f>
        <v>102641.24367</v>
      </c>
      <c r="O19" s="32">
        <f>IF('NO LOCALITY'!O19*(1+$O$4)&gt;'Locality and Max Pay'!$D$7,'Locality and Max Pay'!$D$7,'NO LOCALITY'!O19*(1+$O$4))</f>
        <v>106376.76806399999</v>
      </c>
    </row>
    <row r="20" spans="2:16" ht="25.5" customHeight="1" x14ac:dyDescent="0.25">
      <c r="B20" s="165"/>
      <c r="C20" s="156"/>
      <c r="D20" s="156"/>
      <c r="E20" s="54" t="s">
        <v>2</v>
      </c>
      <c r="F20" s="156"/>
      <c r="G20" s="54" t="s">
        <v>22</v>
      </c>
      <c r="H20" s="54" t="s">
        <v>22</v>
      </c>
      <c r="I20" s="54" t="s">
        <v>22</v>
      </c>
      <c r="J20" s="35">
        <f>IF('NO LOCALITY'!J20*(1+$O$4)&gt;'Locality and Max Pay'!$D$7,'Locality and Max Pay'!$D$7,'NO LOCALITY'!J20*(1+$O$4))</f>
        <v>67273.709957999992</v>
      </c>
      <c r="K20" s="35">
        <f>IF('NO LOCALITY'!K20*(1+$O$4)&gt;'Locality and Max Pay'!$D$7,'Locality and Max Pay'!$D$7,'NO LOCALITY'!K20*(1+$O$4))</f>
        <v>69926.030194499996</v>
      </c>
      <c r="L20" s="33">
        <f>IF('NO LOCALITY'!L20*(1+$O$4)&gt;'Locality and Max Pay'!$D$7,'Locality and Max Pay'!$D$7,'NO LOCALITY'!L20*(1+$O$4))</f>
        <v>72856.189237500002</v>
      </c>
      <c r="M20" s="33">
        <f>IF('NO LOCALITY'!M20*(1+$O$4)&gt;'Locality and Max Pay'!$D$7,'Locality and Max Pay'!$D$7,'NO LOCALITY'!M20*(1+$O$4))</f>
        <v>77480.308228499984</v>
      </c>
      <c r="N20" s="33">
        <f>IF('NO LOCALITY'!N20*(1+$O$4)&gt;'Locality and Max Pay'!$D$7,'Locality and Max Pay'!$D$7,'NO LOCALITY'!N20*(1+$O$4))</f>
        <v>79337.05478999998</v>
      </c>
      <c r="O20" s="32">
        <f>IF('NO LOCALITY'!O20*(1+$O$4)&gt;'Locality and Max Pay'!$D$7,'Locality and Max Pay'!$D$7,'NO LOCALITY'!O20*(1+$O$4))</f>
        <v>81204.816986999998</v>
      </c>
    </row>
    <row r="21" spans="2:16" x14ac:dyDescent="0.25">
      <c r="B21" s="162"/>
      <c r="C21" s="163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4"/>
    </row>
    <row r="22" spans="2:16" ht="25.5" customHeight="1" x14ac:dyDescent="0.25">
      <c r="B22" s="165" t="s">
        <v>3</v>
      </c>
      <c r="C22" s="156"/>
      <c r="D22" s="54" t="s">
        <v>21</v>
      </c>
      <c r="E22" s="55"/>
      <c r="F22" s="55"/>
      <c r="G22" s="33">
        <f>IF('NO LOCALITY'!G22*(1+$O$4)&gt;'Locality and Max Pay'!$D$7,'Locality and Max Pay'!$D$7,'NO LOCALITY'!G22*(1+$O$4))</f>
        <v>56035.313828999992</v>
      </c>
      <c r="H22" s="33">
        <f>IF('NO LOCALITY'!H22*(1+$O$4)&gt;'Locality and Max Pay'!$D$7,'Locality and Max Pay'!$D$7,'NO LOCALITY'!H22*(1+$O$4))</f>
        <v>56035.313828999992</v>
      </c>
      <c r="I22" s="33">
        <f>IF('NO LOCALITY'!I22*(1+$O$4)&gt;'Locality and Max Pay'!$D$7,'Locality and Max Pay'!$D$7,'NO LOCALITY'!I22*(1+$O$4))</f>
        <v>56035.313828999992</v>
      </c>
      <c r="J22" s="33">
        <f>IF('NO LOCALITY'!J22*(1+$O$4)&gt;'Locality and Max Pay'!$D$7,'Locality and Max Pay'!$D$7,'NO LOCALITY'!J22*(1+$O$4))</f>
        <v>56035.313828999992</v>
      </c>
      <c r="K22" s="33">
        <f>IF('NO LOCALITY'!K22*(1+$O$4)&gt;'Locality and Max Pay'!$D$7,'Locality and Max Pay'!$D$7,'NO LOCALITY'!K22*(1+$O$4))</f>
        <v>56035.313828999992</v>
      </c>
      <c r="L22" s="33">
        <f>IF('NO LOCALITY'!L22*(1+$O$4)&gt;'Locality and Max Pay'!$D$7,'Locality and Max Pay'!$D$7,'NO LOCALITY'!L22*(1+$O$4))</f>
        <v>56035.313828999992</v>
      </c>
      <c r="M22" s="33">
        <f>IF('NO LOCALITY'!M22*(1+$O$4)&gt;'Locality and Max Pay'!$D$7,'Locality and Max Pay'!$D$7,'NO LOCALITY'!M22*(1+$O$4))</f>
        <v>56035.313828999992</v>
      </c>
      <c r="N22" s="33">
        <f>IF('NO LOCALITY'!N22*(1+$O$4)&gt;'Locality and Max Pay'!$D$7,'Locality and Max Pay'!$D$7,'NO LOCALITY'!N22*(1+$O$4))</f>
        <v>56035.313828999992</v>
      </c>
      <c r="O22" s="32">
        <f>IF('NO LOCALITY'!O22*(1+$O$4)&gt;'Locality and Max Pay'!$D$7,'Locality and Max Pay'!$D$7,'NO LOCALITY'!O22*(1+$O$4))</f>
        <v>56035.313828999992</v>
      </c>
    </row>
    <row r="23" spans="2:16" ht="40.5" customHeight="1" thickBot="1" x14ac:dyDescent="0.3">
      <c r="B23" s="5"/>
      <c r="C23" s="7"/>
      <c r="D23" s="116" t="str">
        <f>'Locality and Max Pay'!F6</f>
        <v xml:space="preserve">Note:  Pay rates for FAA employees, including locality pay, are capped by law at $225,700 — the rate for level II of the Executive Schedule (P.L. 104-264 paragraph 40122 c).  </v>
      </c>
      <c r="E23" s="117"/>
      <c r="F23" s="117"/>
      <c r="G23" s="117"/>
      <c r="H23" s="117"/>
      <c r="I23" s="117"/>
      <c r="J23" s="117"/>
      <c r="K23" s="117"/>
      <c r="L23" s="117"/>
      <c r="M23" s="117"/>
      <c r="N23" s="117"/>
      <c r="O23" s="118"/>
    </row>
    <row r="24" spans="2:16" x14ac:dyDescent="0.25">
      <c r="D24" s="17" t="s">
        <v>45</v>
      </c>
      <c r="E24" s="49" t="s">
        <v>100</v>
      </c>
      <c r="F24" s="50"/>
      <c r="G24" s="50"/>
      <c r="H24" s="51"/>
    </row>
    <row r="25" spans="2:16" x14ac:dyDescent="0.25">
      <c r="D25" s="86" t="s">
        <v>142</v>
      </c>
    </row>
    <row r="26" spans="2:16" x14ac:dyDescent="0.25">
      <c r="D26" s="102" t="s">
        <v>99</v>
      </c>
      <c r="E26" s="102"/>
      <c r="F26" s="102"/>
    </row>
    <row r="27" spans="2:16" x14ac:dyDescent="0.25"/>
    <row r="28" spans="2:16" x14ac:dyDescent="0.25"/>
    <row r="29" spans="2:16" x14ac:dyDescent="0.25"/>
    <row r="30" spans="2:16" x14ac:dyDescent="0.25"/>
    <row r="40" spans="1:1" hidden="1" x14ac:dyDescent="0.25">
      <c r="A40" t="s">
        <v>98</v>
      </c>
    </row>
  </sheetData>
  <sheetProtection algorithmName="SHA-512" hashValue="vbZ4nfggtzHFu20/BDuVzIbIxueXaQOV/IE5PXqFkCz8/2g+I3zjXMAVtSBoMp90kD7WCAhD/yXCt8kFwqYixw==" saltValue="84k1cV+63vKpyiB7CRDIQw==" spinCount="100000" sheet="1" objects="1" scenarios="1"/>
  <mergeCells count="41">
    <mergeCell ref="B2:O2"/>
    <mergeCell ref="B3:N3"/>
    <mergeCell ref="B5:C8"/>
    <mergeCell ref="D5:F6"/>
    <mergeCell ref="G5:G6"/>
    <mergeCell ref="H5:H6"/>
    <mergeCell ref="I5:I6"/>
    <mergeCell ref="J5:J6"/>
    <mergeCell ref="K5:K6"/>
    <mergeCell ref="L5:L6"/>
    <mergeCell ref="O5:O6"/>
    <mergeCell ref="D7:F8"/>
    <mergeCell ref="G7:G8"/>
    <mergeCell ref="H7:H8"/>
    <mergeCell ref="I7:I8"/>
    <mergeCell ref="J7:J8"/>
    <mergeCell ref="K7:K8"/>
    <mergeCell ref="L7:L8"/>
    <mergeCell ref="B10:C11"/>
    <mergeCell ref="D10:D11"/>
    <mergeCell ref="F10:F11"/>
    <mergeCell ref="B9:C9"/>
    <mergeCell ref="D9:O9"/>
    <mergeCell ref="M5:M6"/>
    <mergeCell ref="N5:N6"/>
    <mergeCell ref="M7:M8"/>
    <mergeCell ref="N7:N8"/>
    <mergeCell ref="O7:O8"/>
    <mergeCell ref="B13:C14"/>
    <mergeCell ref="D13:D14"/>
    <mergeCell ref="F13:F14"/>
    <mergeCell ref="B16:C17"/>
    <mergeCell ref="D16:D17"/>
    <mergeCell ref="F16:F17"/>
    <mergeCell ref="D26:F26"/>
    <mergeCell ref="B19:C20"/>
    <mergeCell ref="D19:D20"/>
    <mergeCell ref="F19:F20"/>
    <mergeCell ref="B21:O21"/>
    <mergeCell ref="B22:C22"/>
    <mergeCell ref="D23:O23"/>
  </mergeCells>
  <conditionalFormatting sqref="A2:B2 P2:IV2 A3:XFD3 B23">
    <cfRule type="cellIs" dxfId="54" priority="1" stopIfTrue="1" operator="greaterThan">
      <formula>165200</formula>
    </cfRule>
  </conditionalFormatting>
  <hyperlinks>
    <hyperlink ref="D26:F26" location="'LOCALITY INDEX'!A1" display="Return to Locality Index" xr:uid="{00000000-0004-0000-0800-000000000000}"/>
  </hyperlinks>
  <pageMargins left="0.75" right="0.75" top="1" bottom="1" header="0.5" footer="0.5"/>
  <pageSetup scale="97" orientation="landscape" r:id="rId1"/>
  <headerFooter alignWithMargins="0">
    <oddFooter>&amp;L&amp;"Arial,Bold"AHB-300&amp;C&amp;"Arial,Bold"ATSPP Pay Bands&amp;R&amp;"Arial,Bold"&amp;A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a00e6f-e624-4622-9653-8b8f924fe115">
      <Terms xmlns="http://schemas.microsoft.com/office/infopath/2007/PartnerControls"/>
    </lcf76f155ced4ddcb4097134ff3c332f>
    <TaxCatchAll xmlns="420691a6-0199-4acc-bb1e-72c25ef627c8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87842B0159474F931A90B0C39F3B7D" ma:contentTypeVersion="15" ma:contentTypeDescription="Create a new document." ma:contentTypeScope="" ma:versionID="aa5ffedfe403f3e872afa0d033e54024">
  <xsd:schema xmlns:xsd="http://www.w3.org/2001/XMLSchema" xmlns:xs="http://www.w3.org/2001/XMLSchema" xmlns:p="http://schemas.microsoft.com/office/2006/metadata/properties" xmlns:ns2="aca00e6f-e624-4622-9653-8b8f924fe115" xmlns:ns3="420691a6-0199-4acc-bb1e-72c25ef627c8" targetNamespace="http://schemas.microsoft.com/office/2006/metadata/properties" ma:root="true" ma:fieldsID="df7f929acbab1c084bba93ade180b613" ns2:_="" ns3:_="">
    <xsd:import namespace="aca00e6f-e624-4622-9653-8b8f924fe115"/>
    <xsd:import namespace="420691a6-0199-4acc-bb1e-72c25ef627c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a00e6f-e624-4622-9653-8b8f924fe11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e2e69889-3f5c-4d03-949d-b90f720ff4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0691a6-0199-4acc-bb1e-72c25ef627c8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4890a41a-b9f3-4aeb-ad0b-d8896771de05}" ma:internalName="TaxCatchAll" ma:showField="CatchAllData" ma:web="420691a6-0199-4acc-bb1e-72c25ef627c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3A3D1E-10CF-4E2B-B218-EB440DFE691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15DEBB-6E0D-45CB-9F2C-EA04A100EB5B}">
  <ds:schemaRefs>
    <ds:schemaRef ds:uri="http://schemas.microsoft.com/office/2006/metadata/properties"/>
    <ds:schemaRef ds:uri="http://schemas.microsoft.com/office/infopath/2007/PartnerControls"/>
    <ds:schemaRef ds:uri="aca00e6f-e624-4622-9653-8b8f924fe115"/>
    <ds:schemaRef ds:uri="420691a6-0199-4acc-bb1e-72c25ef627c8"/>
  </ds:schemaRefs>
</ds:datastoreItem>
</file>

<file path=customXml/itemProps3.xml><?xml version="1.0" encoding="utf-8"?>
<ds:datastoreItem xmlns:ds="http://schemas.openxmlformats.org/officeDocument/2006/customXml" ds:itemID="{2D3B28F6-0A6C-45F4-968F-3E18459B0D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a00e6f-e624-4622-9653-8b8f924fe115"/>
    <ds:schemaRef ds:uri="420691a6-0199-4acc-bb1e-72c25ef627c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63</vt:i4>
      </vt:variant>
    </vt:vector>
  </HeadingPairs>
  <TitlesOfParts>
    <vt:vector size="63" baseType="lpstr">
      <vt:lpstr>LOCALITY INDEX</vt:lpstr>
      <vt:lpstr>Locality and Max Pay</vt:lpstr>
      <vt:lpstr>NO LOCALITY Prior Year</vt:lpstr>
      <vt:lpstr>NO LOCALITY</vt:lpstr>
      <vt:lpstr>Ak</vt:lpstr>
      <vt:lpstr>Albany</vt:lpstr>
      <vt:lpstr>Albuquerque</vt:lpstr>
      <vt:lpstr>atl</vt:lpstr>
      <vt:lpstr>Austin</vt:lpstr>
      <vt:lpstr>Birm</vt:lpstr>
      <vt:lpstr>Bos</vt:lpstr>
      <vt:lpstr>Buf</vt:lpstr>
      <vt:lpstr>Burl</vt:lpstr>
      <vt:lpstr>Charlotte</vt:lpstr>
      <vt:lpstr>chi</vt:lpstr>
      <vt:lpstr>cin</vt:lpstr>
      <vt:lpstr>cle</vt:lpstr>
      <vt:lpstr>Colorado Springs</vt:lpstr>
      <vt:lpstr>col</vt:lpstr>
      <vt:lpstr>CorpCh</vt:lpstr>
      <vt:lpstr>DFW</vt:lpstr>
      <vt:lpstr>Davenport</vt:lpstr>
      <vt:lpstr>day</vt:lpstr>
      <vt:lpstr>den</vt:lpstr>
      <vt:lpstr>des</vt:lpstr>
      <vt:lpstr>det</vt:lpstr>
      <vt:lpstr>fresno</vt:lpstr>
      <vt:lpstr>Harrisburg</vt:lpstr>
      <vt:lpstr>har</vt:lpstr>
      <vt:lpstr>Hi</vt:lpstr>
      <vt:lpstr>hou</vt:lpstr>
      <vt:lpstr>hnt</vt:lpstr>
      <vt:lpstr>Ind</vt:lpstr>
      <vt:lpstr>Kansas City</vt:lpstr>
      <vt:lpstr>Laredo</vt:lpstr>
      <vt:lpstr>Las Vegas</vt:lpstr>
      <vt:lpstr>la</vt:lpstr>
      <vt:lpstr>mfl</vt:lpstr>
      <vt:lpstr>mil</vt:lpstr>
      <vt:lpstr>msp</vt:lpstr>
      <vt:lpstr>ny</vt:lpstr>
      <vt:lpstr>Omaha</vt:lpstr>
      <vt:lpstr>Palm Bay</vt:lpstr>
      <vt:lpstr>phl</vt:lpstr>
      <vt:lpstr>px</vt:lpstr>
      <vt:lpstr>pit</vt:lpstr>
      <vt:lpstr>por</vt:lpstr>
      <vt:lpstr>ra</vt:lpstr>
      <vt:lpstr>Reno</vt:lpstr>
      <vt:lpstr>rch</vt:lpstr>
      <vt:lpstr>Rochester</vt:lpstr>
      <vt:lpstr>sac</vt:lpstr>
      <vt:lpstr>SAn</vt:lpstr>
      <vt:lpstr>SD</vt:lpstr>
      <vt:lpstr>sf</vt:lpstr>
      <vt:lpstr>sea</vt:lpstr>
      <vt:lpstr>Spokane</vt:lpstr>
      <vt:lpstr>St Louis</vt:lpstr>
      <vt:lpstr>Tucson</vt:lpstr>
      <vt:lpstr>VABN</vt:lpstr>
      <vt:lpstr>WDCB</vt:lpstr>
      <vt:lpstr>Intl</vt:lpstr>
      <vt:lpstr>rus</vt:lpstr>
    </vt:vector>
  </TitlesOfParts>
  <Company>FAA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DOT/FAA</dc:creator>
  <cp:lastModifiedBy>Pasparage, Dennis (FAA)</cp:lastModifiedBy>
  <cp:lastPrinted>2019-04-01T21:08:44Z</cp:lastPrinted>
  <dcterms:created xsi:type="dcterms:W3CDTF">2006-06-07T17:38:51Z</dcterms:created>
  <dcterms:modified xsi:type="dcterms:W3CDTF">2025-01-24T17:58:42Z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0x0101004F87842B0159474F931A90B0C39F3B7D</vt:lpwstr>
  </property>
</Properties>
</file>