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vsaacokcfs1.avs.faa.gov\ahr\awa\office\AHB\AHB-300\Pay Tables and Pay Tools (Record Mgmt 6 yrs)\2025\Upload\"/>
    </mc:Choice>
  </mc:AlternateContent>
  <xr:revisionPtr revIDLastSave="0" documentId="13_ncr:1_{C15B968F-A2AC-414E-BBC9-78D3BAE1D547}" xr6:coauthVersionLast="47" xr6:coauthVersionMax="47" xr10:uidLastSave="{00000000-0000-0000-0000-000000000000}"/>
  <workbookProtection workbookAlgorithmName="SHA-512" workbookHashValue="YteDyjWdRdUGi9WVJ+oO7nN2JpxSOU+5CBJh4O5DgXk5+lB7O1H0vknBdq8r+qddTNmJ/LKWN7EL7i9AKZ+95g==" workbookSaltValue="WZBg1VRuQwb5ztiPvaAOLA==" workbookSpinCount="100000" lockStructure="1"/>
  <bookViews>
    <workbookView xWindow="-108" yWindow="-108" windowWidth="23256" windowHeight="12456" tabRatio="783" firstSheet="1" activeTab="1" xr2:uid="{00000000-000D-0000-FFFF-FFFF00000000}"/>
  </bookViews>
  <sheets>
    <sheet name="Locality and Max Pay" sheetId="43" state="hidden" r:id="rId1"/>
    <sheet name="LOCALITY INDEX" sheetId="40" r:id="rId2"/>
    <sheet name="NO LOCALITY" sheetId="1" r:id="rId3"/>
    <sheet name="NO LOCALITY Prior Year" sheetId="64" state="hidden" r:id="rId4"/>
    <sheet name="Ak" sheetId="41" r:id="rId5"/>
    <sheet name="Albany" sheetId="44" r:id="rId6"/>
    <sheet name="Albuquerque" sheetId="45" r:id="rId7"/>
    <sheet name="atl" sheetId="4" r:id="rId8"/>
    <sheet name="Austin" sheetId="46" r:id="rId9"/>
    <sheet name="Birm" sheetId="57" r:id="rId10"/>
    <sheet name="Bos" sheetId="5" r:id="rId11"/>
    <sheet name="Buf" sheetId="6" r:id="rId12"/>
    <sheet name="Burl" sheetId="58" r:id="rId13"/>
    <sheet name="Charlotte" sheetId="47" r:id="rId14"/>
    <sheet name="chi" sheetId="7" r:id="rId15"/>
    <sheet name="cin" sheetId="8" r:id="rId16"/>
    <sheet name="cle" sheetId="9" r:id="rId17"/>
    <sheet name="Colorado Springs" sheetId="48" r:id="rId18"/>
    <sheet name="col" sheetId="10" r:id="rId19"/>
    <sheet name="CorpusC" sheetId="59" r:id="rId20"/>
    <sheet name="DFW" sheetId="11" r:id="rId21"/>
    <sheet name="Davenport" sheetId="49" r:id="rId22"/>
    <sheet name="day" sheetId="12" r:id="rId23"/>
    <sheet name="den" sheetId="13" r:id="rId24"/>
    <sheet name="des" sheetId="63" r:id="rId25"/>
    <sheet name="det" sheetId="14" r:id="rId26"/>
    <sheet name="Fresno" sheetId="65" r:id="rId27"/>
    <sheet name="Harrisburg" sheetId="50" r:id="rId28"/>
    <sheet name="har" sheetId="15" r:id="rId29"/>
    <sheet name="Hi" sheetId="42" r:id="rId30"/>
    <sheet name="hou" sheetId="16" r:id="rId31"/>
    <sheet name="hnt" sheetId="17" r:id="rId32"/>
    <sheet name="ind" sheetId="18" r:id="rId33"/>
    <sheet name="Kansas City" sheetId="51" r:id="rId34"/>
    <sheet name="Laredo" sheetId="52" r:id="rId35"/>
    <sheet name="Las Vegas" sheetId="53" r:id="rId36"/>
    <sheet name="la" sheetId="19" r:id="rId37"/>
    <sheet name="mfl" sheetId="20" r:id="rId38"/>
    <sheet name="mil" sheetId="21" r:id="rId39"/>
    <sheet name="msp" sheetId="22" r:id="rId40"/>
    <sheet name="ny" sheetId="23" r:id="rId41"/>
    <sheet name="Omaha" sheetId="60" r:id="rId42"/>
    <sheet name="Palm Bay" sheetId="54" r:id="rId43"/>
    <sheet name="phl" sheetId="24" r:id="rId44"/>
    <sheet name="px" sheetId="25" r:id="rId45"/>
    <sheet name="pit" sheetId="26" r:id="rId46"/>
    <sheet name="por" sheetId="27" r:id="rId47"/>
    <sheet name="ra" sheetId="28" r:id="rId48"/>
    <sheet name="Reno" sheetId="66" r:id="rId49"/>
    <sheet name="rch" sheetId="29" r:id="rId50"/>
    <sheet name="Rochester" sheetId="67" r:id="rId51"/>
    <sheet name="sac" sheetId="30" r:id="rId52"/>
    <sheet name="SanAn" sheetId="61" r:id="rId53"/>
    <sheet name="SD" sheetId="31" r:id="rId54"/>
    <sheet name="sf" sheetId="32" r:id="rId55"/>
    <sheet name="sea" sheetId="33" r:id="rId56"/>
    <sheet name="Spokane" sheetId="68" r:id="rId57"/>
    <sheet name="St Louis" sheetId="55" r:id="rId58"/>
    <sheet name="Tucson" sheetId="56" r:id="rId59"/>
    <sheet name="VABN" sheetId="62" r:id="rId60"/>
    <sheet name="WDCB" sheetId="34" r:id="rId61"/>
    <sheet name="Intl" sheetId="39" r:id="rId62"/>
    <sheet name="rus" sheetId="35" r:id="rId63"/>
  </sheets>
  <definedNames>
    <definedName name="_xlnm.Print_Area" localSheetId="2">'NO LOCALITY'!$A$1:$N$15</definedName>
    <definedName name="_xlnm.Print_Area" localSheetId="3">'NO LOCALITY Prior Year'!$A$1:$N$15</definedName>
    <definedName name="varpaycap" localSheetId="5">'NO LOCALITY'!#REF!</definedName>
    <definedName name="varpaycap" localSheetId="6">'NO LOCALITY'!#REF!</definedName>
    <definedName name="varpaycap" localSheetId="8">'NO LOCALITY'!#REF!</definedName>
    <definedName name="varpaycap" localSheetId="9">'NO LOCALITY'!#REF!</definedName>
    <definedName name="varpaycap" localSheetId="12">'NO LOCALITY'!#REF!</definedName>
    <definedName name="varpaycap" localSheetId="13">'NO LOCALITY'!#REF!</definedName>
    <definedName name="varpaycap" localSheetId="17">'NO LOCALITY'!#REF!</definedName>
    <definedName name="varpaycap" localSheetId="19">'NO LOCALITY'!#REF!</definedName>
    <definedName name="varpaycap" localSheetId="21">'NO LOCALITY'!#REF!</definedName>
    <definedName name="varpaycap" localSheetId="24">'NO LOCALITY'!#REF!</definedName>
    <definedName name="varpaycap" localSheetId="27">'NO LOCALITY'!#REF!</definedName>
    <definedName name="varpaycap" localSheetId="33">'NO LOCALITY'!#REF!</definedName>
    <definedName name="varpaycap" localSheetId="34">'NO LOCALITY'!#REF!</definedName>
    <definedName name="varpaycap" localSheetId="35">'NO LOCALITY'!#REF!</definedName>
    <definedName name="varpaycap" localSheetId="3">'NO LOCALITY Prior Year'!#REF!</definedName>
    <definedName name="varpaycap" localSheetId="41">'NO LOCALITY'!#REF!</definedName>
    <definedName name="varpaycap" localSheetId="42">'NO LOCALITY'!#REF!</definedName>
    <definedName name="varpaycap" localSheetId="52">'NO LOCALITY'!#REF!</definedName>
    <definedName name="varpaycap" localSheetId="57">'NO LOCALITY'!#REF!</definedName>
    <definedName name="varpaycap" localSheetId="58">'NO LOCALITY'!#REF!</definedName>
    <definedName name="varpaycap" localSheetId="59">'NO LOCALITY'!#REF!</definedName>
    <definedName name="varpaycap">'NO LOCALITY'!#REF!</definedName>
    <definedName name="varpercentage" localSheetId="4">Ak!$M$5</definedName>
    <definedName name="varpercentage" localSheetId="5">Albany!$M$5</definedName>
    <definedName name="varpercentage" localSheetId="6">Albuquerque!$M$5</definedName>
    <definedName name="varpercentage" localSheetId="8">Austin!$M$5</definedName>
    <definedName name="varpercentage" localSheetId="9">Birm!$M$5</definedName>
    <definedName name="varpercentage" localSheetId="10">Bos!$M$5</definedName>
    <definedName name="varpercentage" localSheetId="11">Buf!$M$5</definedName>
    <definedName name="varpercentage" localSheetId="12">Burl!$M$5</definedName>
    <definedName name="varpercentage" localSheetId="13">Charlotte!$M$5</definedName>
    <definedName name="varpercentage" localSheetId="14">chi!$M$5</definedName>
    <definedName name="varpercentage" localSheetId="15">cin!$M$5</definedName>
    <definedName name="varpercentage" localSheetId="16">cle!$M$5</definedName>
    <definedName name="varpercentage" localSheetId="18">col!$M$5</definedName>
    <definedName name="varpercentage" localSheetId="17">'Colorado Springs'!$M$5</definedName>
    <definedName name="varpercentage" localSheetId="19">CorpusC!$M$5</definedName>
    <definedName name="varpercentage" localSheetId="21">Davenport!$M$5</definedName>
    <definedName name="varpercentage" localSheetId="22">day!$M$5</definedName>
    <definedName name="varpercentage" localSheetId="23">den!$M$5</definedName>
    <definedName name="varpercentage" localSheetId="24">des!$M$5</definedName>
    <definedName name="varpercentage" localSheetId="25">det!$M$5</definedName>
    <definedName name="varpercentage" localSheetId="20">DFW!$M$5</definedName>
    <definedName name="varpercentage" localSheetId="26">Fresno!$M$5</definedName>
    <definedName name="varpercentage" localSheetId="28">har!$M$5</definedName>
    <definedName name="varpercentage" localSheetId="27">Harrisburg!$M$5</definedName>
    <definedName name="varpercentage" localSheetId="29">Hi!$M$5</definedName>
    <definedName name="varpercentage" localSheetId="31">hnt!$M$5</definedName>
    <definedName name="varpercentage" localSheetId="30">hou!$M$5</definedName>
    <definedName name="varpercentage" localSheetId="32">ind!$M$5</definedName>
    <definedName name="varpercentage" localSheetId="61">Intl!$M$5</definedName>
    <definedName name="varpercentage" localSheetId="33">'Kansas City'!$M$5</definedName>
    <definedName name="varpercentage" localSheetId="36">la!$M$5</definedName>
    <definedName name="varpercentage" localSheetId="34">Laredo!$M$5</definedName>
    <definedName name="varpercentage" localSheetId="35">'Las Vegas'!$M$5</definedName>
    <definedName name="varpercentage" localSheetId="37">mfl!$M$5</definedName>
    <definedName name="varpercentage" localSheetId="38">mil!$M$5</definedName>
    <definedName name="varpercentage" localSheetId="39">msp!$M$5</definedName>
    <definedName name="varpercentage" localSheetId="40">ny!$M$5</definedName>
    <definedName name="varpercentage" localSheetId="41">Omaha!$M$5</definedName>
    <definedName name="varpercentage" localSheetId="42">'Palm Bay'!$M$5</definedName>
    <definedName name="varpercentage" localSheetId="43">phl!$M$5</definedName>
    <definedName name="varpercentage" localSheetId="45">pit!$M$5</definedName>
    <definedName name="varpercentage" localSheetId="46">por!$M$5</definedName>
    <definedName name="varpercentage" localSheetId="44">px!$M$5</definedName>
    <definedName name="varpercentage" localSheetId="47">ra!$M$5</definedName>
    <definedName name="varpercentage" localSheetId="49">rch!$M$5</definedName>
    <definedName name="varpercentage" localSheetId="48">Reno!$M$5</definedName>
    <definedName name="varpercentage" localSheetId="50">Rochester!$M$5</definedName>
    <definedName name="varpercentage" localSheetId="62">rus!$M$5</definedName>
    <definedName name="varpercentage" localSheetId="51">sac!$M$5</definedName>
    <definedName name="varpercentage" localSheetId="52">SanAn!$M$5</definedName>
    <definedName name="varpercentage" localSheetId="53">SD!$M$5</definedName>
    <definedName name="varpercentage" localSheetId="55">sea!$M$5</definedName>
    <definedName name="varpercentage" localSheetId="54">sf!$M$5</definedName>
    <definedName name="varpercentage" localSheetId="56">Spokane!$M$5</definedName>
    <definedName name="varpercentage" localSheetId="57">'St Louis'!$M$5</definedName>
    <definedName name="varpercentage" localSheetId="58">Tucson!$M$5</definedName>
    <definedName name="varpercentage" localSheetId="59">VABN!$M$5</definedName>
    <definedName name="varpercentage" localSheetId="60">WDCB!$M$5</definedName>
    <definedName name="varpercentage">atl!$M$5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" i="5" l="1"/>
  <c r="M5" i="6"/>
  <c r="M5" i="58"/>
  <c r="M5" i="47"/>
  <c r="M5" i="9"/>
  <c r="M5" i="12"/>
  <c r="M5" i="13"/>
  <c r="M5" i="63"/>
  <c r="M5" i="14"/>
  <c r="M5" i="15"/>
  <c r="M5" i="52"/>
  <c r="M5" i="53"/>
  <c r="M5" i="19"/>
  <c r="M5" i="20"/>
  <c r="M5" i="23"/>
  <c r="M5" i="27"/>
  <c r="M5" i="28"/>
  <c r="M5" i="66"/>
  <c r="M5" i="29"/>
  <c r="M5" i="61"/>
  <c r="M5" i="68"/>
  <c r="M5" i="56"/>
  <c r="M5" i="62"/>
  <c r="M5" i="34"/>
  <c r="M5" i="39"/>
  <c r="M5" i="41"/>
  <c r="M5" i="35"/>
  <c r="M5" i="55"/>
  <c r="M5" i="33"/>
  <c r="M5" i="32"/>
  <c r="M5" i="31"/>
  <c r="M5" i="30"/>
  <c r="M5" i="67"/>
  <c r="M5" i="26"/>
  <c r="M5" i="25"/>
  <c r="M5" i="24"/>
  <c r="M5" i="54"/>
  <c r="M5" i="60"/>
  <c r="M5" i="22"/>
  <c r="M5" i="21"/>
  <c r="M5" i="51"/>
  <c r="M5" i="18"/>
  <c r="M5" i="17"/>
  <c r="M5" i="16"/>
  <c r="M5" i="42"/>
  <c r="M5" i="50"/>
  <c r="M5" i="65"/>
  <c r="M5" i="49"/>
  <c r="M5" i="11"/>
  <c r="M5" i="59"/>
  <c r="M5" i="10"/>
  <c r="M5" i="48"/>
  <c r="M5" i="8"/>
  <c r="M5" i="7"/>
  <c r="M5" i="57"/>
  <c r="M5" i="46"/>
  <c r="M5" i="4"/>
  <c r="M5" i="45"/>
  <c r="M5" i="44"/>
  <c r="B15" i="68"/>
  <c r="A3" i="68"/>
  <c r="A1" i="68"/>
  <c r="B15" i="67"/>
  <c r="A3" i="67"/>
  <c r="A1" i="67"/>
  <c r="B15" i="66"/>
  <c r="A3" i="66"/>
  <c r="A1" i="66"/>
  <c r="B15" i="65"/>
  <c r="A3" i="65"/>
  <c r="A1" i="65"/>
  <c r="E9" i="1"/>
  <c r="F9" i="1"/>
  <c r="G9" i="1"/>
  <c r="H9" i="1"/>
  <c r="I9" i="1"/>
  <c r="J9" i="1"/>
  <c r="K9" i="1"/>
  <c r="L9" i="1"/>
  <c r="M9" i="1"/>
  <c r="E10" i="1"/>
  <c r="F10" i="1"/>
  <c r="G10" i="1"/>
  <c r="H10" i="1"/>
  <c r="I10" i="1"/>
  <c r="J10" i="1"/>
  <c r="K10" i="1"/>
  <c r="L10" i="1"/>
  <c r="M10" i="1"/>
  <c r="E11" i="1"/>
  <c r="F11" i="1"/>
  <c r="G11" i="1"/>
  <c r="H11" i="1"/>
  <c r="I11" i="1"/>
  <c r="J11" i="1"/>
  <c r="K11" i="1"/>
  <c r="L11" i="1"/>
  <c r="M11" i="1"/>
  <c r="E12" i="1"/>
  <c r="F12" i="1"/>
  <c r="G12" i="1"/>
  <c r="H12" i="1"/>
  <c r="I12" i="1"/>
  <c r="J12" i="1"/>
  <c r="K12" i="1"/>
  <c r="L12" i="1"/>
  <c r="M12" i="1"/>
  <c r="E13" i="1"/>
  <c r="F13" i="1"/>
  <c r="G13" i="1"/>
  <c r="H13" i="1"/>
  <c r="I13" i="1"/>
  <c r="J13" i="1"/>
  <c r="K13" i="1"/>
  <c r="L13" i="1"/>
  <c r="M13" i="1"/>
  <c r="F8" i="1"/>
  <c r="G8" i="1"/>
  <c r="H8" i="1"/>
  <c r="I8" i="1"/>
  <c r="J8" i="1"/>
  <c r="K8" i="1"/>
  <c r="L8" i="1"/>
  <c r="M8" i="1"/>
  <c r="E8" i="1"/>
  <c r="M13" i="68" l="1"/>
  <c r="L13" i="66"/>
  <c r="L13" i="65"/>
  <c r="M13" i="67"/>
  <c r="D10" i="68"/>
  <c r="K8" i="68"/>
  <c r="I9" i="68"/>
  <c r="G10" i="68"/>
  <c r="E11" i="68"/>
  <c r="M11" i="68"/>
  <c r="K12" i="68"/>
  <c r="I13" i="68"/>
  <c r="G8" i="68"/>
  <c r="M9" i="68"/>
  <c r="K10" i="68"/>
  <c r="I11" i="68"/>
  <c r="G12" i="68"/>
  <c r="E13" i="68"/>
  <c r="H8" i="68"/>
  <c r="F9" i="68"/>
  <c r="L10" i="68"/>
  <c r="J11" i="68"/>
  <c r="H12" i="68"/>
  <c r="F13" i="68"/>
  <c r="G9" i="68"/>
  <c r="K11" i="68"/>
  <c r="G13" i="68"/>
  <c r="H9" i="68"/>
  <c r="D11" i="68"/>
  <c r="H13" i="68"/>
  <c r="D8" i="68"/>
  <c r="L8" i="68"/>
  <c r="J9" i="68"/>
  <c r="H10" i="68"/>
  <c r="F11" i="68"/>
  <c r="D12" i="68"/>
  <c r="L12" i="68"/>
  <c r="J13" i="68"/>
  <c r="J12" i="68"/>
  <c r="M8" i="68"/>
  <c r="K9" i="68"/>
  <c r="I10" i="68"/>
  <c r="G11" i="68"/>
  <c r="E12" i="68"/>
  <c r="M12" i="68"/>
  <c r="K13" i="68"/>
  <c r="I8" i="68"/>
  <c r="E10" i="68"/>
  <c r="M10" i="68"/>
  <c r="I12" i="68"/>
  <c r="J8" i="68"/>
  <c r="F10" i="68"/>
  <c r="L11" i="68"/>
  <c r="E8" i="68"/>
  <c r="F8" i="68"/>
  <c r="D9" i="68"/>
  <c r="L9" i="68"/>
  <c r="J10" i="68"/>
  <c r="H11" i="68"/>
  <c r="F12" i="68"/>
  <c r="D13" i="68"/>
  <c r="L13" i="68"/>
  <c r="E9" i="68"/>
  <c r="K8" i="67"/>
  <c r="I9" i="67"/>
  <c r="G10" i="67"/>
  <c r="E11" i="67"/>
  <c r="M11" i="67"/>
  <c r="K12" i="67"/>
  <c r="I13" i="67"/>
  <c r="H8" i="67"/>
  <c r="F9" i="67"/>
  <c r="D10" i="67"/>
  <c r="L10" i="67"/>
  <c r="J11" i="67"/>
  <c r="H12" i="67"/>
  <c r="F13" i="67"/>
  <c r="J8" i="67"/>
  <c r="H9" i="67"/>
  <c r="F10" i="67"/>
  <c r="D11" i="67"/>
  <c r="L11" i="67"/>
  <c r="J12" i="67"/>
  <c r="H13" i="67"/>
  <c r="D8" i="67"/>
  <c r="L8" i="67"/>
  <c r="J9" i="67"/>
  <c r="H10" i="67"/>
  <c r="F11" i="67"/>
  <c r="D12" i="67"/>
  <c r="L12" i="67"/>
  <c r="J13" i="67"/>
  <c r="I8" i="67"/>
  <c r="G9" i="67"/>
  <c r="E10" i="67"/>
  <c r="M10" i="67"/>
  <c r="K11" i="67"/>
  <c r="I12" i="67"/>
  <c r="G13" i="67"/>
  <c r="E8" i="67"/>
  <c r="M8" i="67"/>
  <c r="K9" i="67"/>
  <c r="I10" i="67"/>
  <c r="G11" i="67"/>
  <c r="E12" i="67"/>
  <c r="M12" i="67"/>
  <c r="K13" i="67"/>
  <c r="F8" i="67"/>
  <c r="D9" i="67"/>
  <c r="L9" i="67"/>
  <c r="J10" i="67"/>
  <c r="H11" i="67"/>
  <c r="F12" i="67"/>
  <c r="D13" i="67"/>
  <c r="L13" i="67"/>
  <c r="G8" i="67"/>
  <c r="E9" i="67"/>
  <c r="M9" i="67"/>
  <c r="K10" i="67"/>
  <c r="I11" i="67"/>
  <c r="G12" i="67"/>
  <c r="E13" i="67"/>
  <c r="K8" i="66"/>
  <c r="I9" i="66"/>
  <c r="G10" i="66"/>
  <c r="E11" i="66"/>
  <c r="M11" i="66"/>
  <c r="K12" i="66"/>
  <c r="I13" i="66"/>
  <c r="E9" i="66"/>
  <c r="K10" i="66"/>
  <c r="E13" i="66"/>
  <c r="L10" i="66"/>
  <c r="I8" i="66"/>
  <c r="E10" i="66"/>
  <c r="K11" i="66"/>
  <c r="G13" i="66"/>
  <c r="F10" i="66"/>
  <c r="H13" i="66"/>
  <c r="D8" i="66"/>
  <c r="L8" i="66"/>
  <c r="J9" i="66"/>
  <c r="H10" i="66"/>
  <c r="F11" i="66"/>
  <c r="D12" i="66"/>
  <c r="L12" i="66"/>
  <c r="J13" i="66"/>
  <c r="G8" i="66"/>
  <c r="I11" i="66"/>
  <c r="M13" i="66"/>
  <c r="F9" i="66"/>
  <c r="J11" i="66"/>
  <c r="F13" i="66"/>
  <c r="H9" i="66"/>
  <c r="L11" i="66"/>
  <c r="E8" i="66"/>
  <c r="M8" i="66"/>
  <c r="K9" i="66"/>
  <c r="I10" i="66"/>
  <c r="G11" i="66"/>
  <c r="E12" i="66"/>
  <c r="M12" i="66"/>
  <c r="K13" i="66"/>
  <c r="M9" i="66"/>
  <c r="G12" i="66"/>
  <c r="H8" i="66"/>
  <c r="D10" i="66"/>
  <c r="H12" i="66"/>
  <c r="G9" i="66"/>
  <c r="M10" i="66"/>
  <c r="I12" i="66"/>
  <c r="J8" i="66"/>
  <c r="D11" i="66"/>
  <c r="J12" i="66"/>
  <c r="F8" i="66"/>
  <c r="D9" i="66"/>
  <c r="L9" i="66"/>
  <c r="J10" i="66"/>
  <c r="H11" i="66"/>
  <c r="F12" i="66"/>
  <c r="D13" i="66"/>
  <c r="M9" i="65"/>
  <c r="E13" i="65"/>
  <c r="I8" i="65"/>
  <c r="G9" i="65"/>
  <c r="E10" i="65"/>
  <c r="M10" i="65"/>
  <c r="K11" i="65"/>
  <c r="I12" i="65"/>
  <c r="G13" i="65"/>
  <c r="E9" i="65"/>
  <c r="J8" i="65"/>
  <c r="H9" i="65"/>
  <c r="F10" i="65"/>
  <c r="D11" i="65"/>
  <c r="L11" i="65"/>
  <c r="J12" i="65"/>
  <c r="H13" i="65"/>
  <c r="G10" i="65"/>
  <c r="E11" i="65"/>
  <c r="K12" i="65"/>
  <c r="I13" i="65"/>
  <c r="D8" i="65"/>
  <c r="L8" i="65"/>
  <c r="J9" i="65"/>
  <c r="H10" i="65"/>
  <c r="F11" i="65"/>
  <c r="D12" i="65"/>
  <c r="L12" i="65"/>
  <c r="J13" i="65"/>
  <c r="G8" i="65"/>
  <c r="K10" i="65"/>
  <c r="I11" i="65"/>
  <c r="G12" i="65"/>
  <c r="M13" i="65"/>
  <c r="H8" i="65"/>
  <c r="F9" i="65"/>
  <c r="D10" i="65"/>
  <c r="L10" i="65"/>
  <c r="J11" i="65"/>
  <c r="H12" i="65"/>
  <c r="F13" i="65"/>
  <c r="K8" i="65"/>
  <c r="E8" i="65"/>
  <c r="K9" i="65"/>
  <c r="I10" i="65"/>
  <c r="G11" i="65"/>
  <c r="E12" i="65"/>
  <c r="M12" i="65"/>
  <c r="K13" i="65"/>
  <c r="I9" i="65"/>
  <c r="M11" i="65"/>
  <c r="M8" i="65"/>
  <c r="F8" i="65"/>
  <c r="D9" i="65"/>
  <c r="L9" i="65"/>
  <c r="J10" i="65"/>
  <c r="H11" i="65"/>
  <c r="F12" i="65"/>
  <c r="D13" i="65"/>
  <c r="B15" i="63"/>
  <c r="A3" i="63"/>
  <c r="A1" i="63"/>
  <c r="D10" i="63" l="1"/>
  <c r="D11" i="63"/>
  <c r="D12" i="63"/>
  <c r="D8" i="63"/>
  <c r="D9" i="63"/>
  <c r="D13" i="63"/>
  <c r="D8" i="43"/>
  <c r="M13" i="63" l="1"/>
  <c r="M12" i="63"/>
  <c r="M11" i="63"/>
  <c r="M10" i="63"/>
  <c r="M9" i="63"/>
  <c r="M8" i="63"/>
  <c r="L13" i="63"/>
  <c r="L12" i="63"/>
  <c r="L11" i="63"/>
  <c r="L10" i="63"/>
  <c r="L9" i="63"/>
  <c r="L8" i="63"/>
  <c r="K13" i="63"/>
  <c r="K12" i="63"/>
  <c r="K11" i="63"/>
  <c r="K10" i="63"/>
  <c r="K9" i="63"/>
  <c r="K8" i="63"/>
  <c r="J13" i="63"/>
  <c r="J12" i="63"/>
  <c r="J11" i="63"/>
  <c r="J10" i="63"/>
  <c r="J9" i="63"/>
  <c r="J8" i="63"/>
  <c r="I13" i="63"/>
  <c r="I12" i="63"/>
  <c r="I11" i="63"/>
  <c r="I10" i="63"/>
  <c r="I9" i="63"/>
  <c r="I8" i="63"/>
  <c r="H13" i="63"/>
  <c r="H12" i="63"/>
  <c r="H11" i="63"/>
  <c r="H10" i="63"/>
  <c r="H9" i="63"/>
  <c r="H8" i="63"/>
  <c r="G13" i="63"/>
  <c r="G12" i="63"/>
  <c r="G11" i="63"/>
  <c r="G10" i="63"/>
  <c r="G9" i="63"/>
  <c r="G8" i="63"/>
  <c r="F13" i="63"/>
  <c r="F12" i="63"/>
  <c r="F11" i="63"/>
  <c r="F10" i="63"/>
  <c r="F9" i="63"/>
  <c r="F8" i="63"/>
  <c r="E13" i="63"/>
  <c r="E12" i="63"/>
  <c r="E11" i="63"/>
  <c r="E10" i="63"/>
  <c r="E9" i="63"/>
  <c r="E8" i="63"/>
  <c r="B15" i="62" l="1"/>
  <c r="A3" i="62"/>
  <c r="A1" i="62"/>
  <c r="B15" i="61"/>
  <c r="A3" i="61"/>
  <c r="A1" i="61"/>
  <c r="B15" i="60"/>
  <c r="A3" i="60"/>
  <c r="A1" i="60"/>
  <c r="B15" i="59"/>
  <c r="A3" i="59"/>
  <c r="A1" i="59"/>
  <c r="B15" i="58"/>
  <c r="A3" i="58"/>
  <c r="A1" i="58"/>
  <c r="B15" i="57"/>
  <c r="A3" i="57"/>
  <c r="A1" i="57"/>
  <c r="D11" i="62" l="1"/>
  <c r="D9" i="62"/>
  <c r="D13" i="62"/>
  <c r="D8" i="62"/>
  <c r="D10" i="62"/>
  <c r="D12" i="62"/>
  <c r="D10" i="61"/>
  <c r="D8" i="61"/>
  <c r="D12" i="61"/>
  <c r="D9" i="61"/>
  <c r="D11" i="61"/>
  <c r="D13" i="61"/>
  <c r="D11" i="60"/>
  <c r="D9" i="60"/>
  <c r="D13" i="60"/>
  <c r="D8" i="60"/>
  <c r="D10" i="60"/>
  <c r="D12" i="60"/>
  <c r="M13" i="59"/>
  <c r="D8" i="59"/>
  <c r="D10" i="59"/>
  <c r="D12" i="59"/>
  <c r="M12" i="59"/>
  <c r="D9" i="59"/>
  <c r="D11" i="59"/>
  <c r="D13" i="59"/>
  <c r="K10" i="58"/>
  <c r="I8" i="58"/>
  <c r="D9" i="58"/>
  <c r="D11" i="58"/>
  <c r="D13" i="58"/>
  <c r="I13" i="58"/>
  <c r="D8" i="58"/>
  <c r="D10" i="58"/>
  <c r="D12" i="58"/>
  <c r="D11" i="57"/>
  <c r="M8" i="57"/>
  <c r="E12" i="57"/>
  <c r="D9" i="57"/>
  <c r="D13" i="57"/>
  <c r="G10" i="57"/>
  <c r="M11" i="57"/>
  <c r="I13" i="57"/>
  <c r="D8" i="57"/>
  <c r="L8" i="57"/>
  <c r="D10" i="57"/>
  <c r="D12" i="57"/>
  <c r="F13" i="60"/>
  <c r="M13" i="61"/>
  <c r="L13" i="59"/>
  <c r="K13" i="62"/>
  <c r="J13" i="57"/>
  <c r="I13" i="60"/>
  <c r="H13" i="62"/>
  <c r="G13" i="61"/>
  <c r="E13" i="60"/>
  <c r="M12" i="61"/>
  <c r="L12" i="62"/>
  <c r="K12" i="62"/>
  <c r="J12" i="58"/>
  <c r="I12" i="58"/>
  <c r="H12" i="58"/>
  <c r="G12" i="61"/>
  <c r="F12" i="59"/>
  <c r="E12" i="58"/>
  <c r="M11" i="58"/>
  <c r="L11" i="61"/>
  <c r="K11" i="60"/>
  <c r="J11" i="61"/>
  <c r="I11" i="60"/>
  <c r="H11" i="60"/>
  <c r="G11" i="61"/>
  <c r="F11" i="62"/>
  <c r="E11" i="62"/>
  <c r="M10" i="62"/>
  <c r="L10" i="58"/>
  <c r="K10" i="57"/>
  <c r="J10" i="62"/>
  <c r="I10" i="62"/>
  <c r="H10" i="60"/>
  <c r="G10" i="61"/>
  <c r="F10" i="62"/>
  <c r="E10" i="61"/>
  <c r="M9" i="60"/>
  <c r="L9" i="57"/>
  <c r="K9" i="61"/>
  <c r="J9" i="62"/>
  <c r="I9" i="62"/>
  <c r="H9" i="58"/>
  <c r="G9" i="58"/>
  <c r="F9" i="58"/>
  <c r="E9" i="61"/>
  <c r="M8" i="58"/>
  <c r="L8" i="61"/>
  <c r="K8" i="58"/>
  <c r="J8" i="61"/>
  <c r="I8" i="61"/>
  <c r="H8" i="61"/>
  <c r="G8" i="60"/>
  <c r="F8" i="60"/>
  <c r="E8" i="61"/>
  <c r="H10" i="57" l="1"/>
  <c r="K8" i="57"/>
  <c r="F12" i="57"/>
  <c r="L11" i="57"/>
  <c r="J8" i="57"/>
  <c r="H10" i="58"/>
  <c r="L8" i="58"/>
  <c r="E11" i="58"/>
  <c r="L13" i="58"/>
  <c r="F12" i="58"/>
  <c r="J10" i="58"/>
  <c r="G13" i="58"/>
  <c r="K11" i="58"/>
  <c r="E10" i="58"/>
  <c r="H13" i="59"/>
  <c r="L11" i="59"/>
  <c r="F10" i="59"/>
  <c r="J8" i="59"/>
  <c r="G11" i="59"/>
  <c r="K9" i="59"/>
  <c r="E8" i="59"/>
  <c r="H12" i="59"/>
  <c r="L10" i="59"/>
  <c r="F9" i="59"/>
  <c r="G12" i="59"/>
  <c r="K10" i="59"/>
  <c r="E9" i="59"/>
  <c r="L12" i="60"/>
  <c r="F11" i="60"/>
  <c r="J9" i="60"/>
  <c r="K12" i="60"/>
  <c r="E11" i="60"/>
  <c r="I9" i="60"/>
  <c r="L13" i="60"/>
  <c r="J10" i="60"/>
  <c r="K13" i="60"/>
  <c r="I10" i="60"/>
  <c r="H13" i="60"/>
  <c r="F10" i="60"/>
  <c r="H11" i="61"/>
  <c r="L9" i="61"/>
  <c r="F8" i="61"/>
  <c r="H10" i="61"/>
  <c r="I11" i="61"/>
  <c r="G8" i="61"/>
  <c r="I12" i="61"/>
  <c r="M10" i="61"/>
  <c r="G9" i="61"/>
  <c r="J13" i="61"/>
  <c r="L10" i="61"/>
  <c r="K12" i="61"/>
  <c r="I9" i="61"/>
  <c r="H12" i="62"/>
  <c r="L10" i="62"/>
  <c r="F9" i="62"/>
  <c r="M13" i="62"/>
  <c r="G12" i="62"/>
  <c r="K10" i="62"/>
  <c r="E9" i="62"/>
  <c r="L9" i="62"/>
  <c r="M12" i="62"/>
  <c r="K9" i="62"/>
  <c r="J12" i="62"/>
  <c r="H9" i="62"/>
  <c r="I12" i="62"/>
  <c r="M10" i="57"/>
  <c r="J13" i="58"/>
  <c r="F13" i="57"/>
  <c r="J11" i="57"/>
  <c r="H8" i="57"/>
  <c r="E13" i="57"/>
  <c r="I11" i="57"/>
  <c r="M9" i="57"/>
  <c r="G8" i="57"/>
  <c r="H11" i="57"/>
  <c r="F8" i="57"/>
  <c r="G11" i="57"/>
  <c r="E8" i="57"/>
  <c r="F13" i="58"/>
  <c r="J11" i="58"/>
  <c r="H8" i="58"/>
  <c r="E13" i="58"/>
  <c r="G10" i="58"/>
  <c r="H13" i="58"/>
  <c r="L11" i="58"/>
  <c r="F10" i="58"/>
  <c r="J8" i="58"/>
  <c r="M12" i="58"/>
  <c r="G11" i="58"/>
  <c r="K9" i="58"/>
  <c r="E8" i="58"/>
  <c r="M9" i="58"/>
  <c r="H11" i="59"/>
  <c r="L9" i="59"/>
  <c r="F8" i="59"/>
  <c r="I12" i="59"/>
  <c r="M10" i="59"/>
  <c r="G9" i="59"/>
  <c r="J13" i="59"/>
  <c r="H10" i="59"/>
  <c r="L8" i="59"/>
  <c r="I13" i="59"/>
  <c r="M11" i="59"/>
  <c r="G10" i="59"/>
  <c r="K8" i="59"/>
  <c r="H12" i="60"/>
  <c r="L10" i="60"/>
  <c r="F9" i="60"/>
  <c r="M13" i="60"/>
  <c r="G12" i="60"/>
  <c r="K10" i="60"/>
  <c r="E9" i="60"/>
  <c r="L9" i="60"/>
  <c r="M12" i="60"/>
  <c r="K9" i="60"/>
  <c r="J12" i="60"/>
  <c r="H9" i="60"/>
  <c r="J12" i="61"/>
  <c r="H9" i="61"/>
  <c r="L12" i="61"/>
  <c r="J9" i="61"/>
  <c r="I13" i="61"/>
  <c r="K10" i="61"/>
  <c r="K13" i="61"/>
  <c r="E12" i="61"/>
  <c r="I10" i="61"/>
  <c r="M8" i="61"/>
  <c r="F13" i="61"/>
  <c r="M11" i="61"/>
  <c r="K8" i="61"/>
  <c r="H10" i="62"/>
  <c r="L8" i="62"/>
  <c r="I13" i="62"/>
  <c r="M11" i="62"/>
  <c r="G10" i="62"/>
  <c r="K8" i="62"/>
  <c r="F12" i="62"/>
  <c r="E12" i="62"/>
  <c r="M8" i="62"/>
  <c r="L11" i="62"/>
  <c r="J8" i="62"/>
  <c r="G9" i="62"/>
  <c r="M10" i="60"/>
  <c r="J13" i="62"/>
  <c r="L12" i="57"/>
  <c r="F11" i="57"/>
  <c r="J9" i="57"/>
  <c r="K12" i="57"/>
  <c r="E11" i="57"/>
  <c r="I9" i="57"/>
  <c r="L13" i="57"/>
  <c r="J10" i="57"/>
  <c r="K13" i="57"/>
  <c r="I10" i="57"/>
  <c r="H13" i="57"/>
  <c r="F10" i="57"/>
  <c r="L12" i="58"/>
  <c r="F11" i="58"/>
  <c r="J9" i="58"/>
  <c r="K12" i="58"/>
  <c r="I9" i="58"/>
  <c r="H11" i="58"/>
  <c r="L9" i="58"/>
  <c r="F8" i="58"/>
  <c r="M10" i="58"/>
  <c r="G12" i="58"/>
  <c r="E9" i="58"/>
  <c r="J12" i="59"/>
  <c r="H9" i="59"/>
  <c r="K13" i="59"/>
  <c r="E12" i="59"/>
  <c r="I10" i="59"/>
  <c r="M8" i="59"/>
  <c r="F13" i="59"/>
  <c r="J11" i="59"/>
  <c r="H8" i="59"/>
  <c r="E13" i="59"/>
  <c r="I11" i="59"/>
  <c r="M9" i="59"/>
  <c r="G8" i="59"/>
  <c r="L8" i="60"/>
  <c r="M11" i="60"/>
  <c r="G10" i="60"/>
  <c r="K8" i="60"/>
  <c r="F12" i="60"/>
  <c r="E12" i="60"/>
  <c r="M8" i="60"/>
  <c r="L11" i="60"/>
  <c r="J8" i="60"/>
  <c r="F12" i="61"/>
  <c r="J10" i="61"/>
  <c r="F9" i="61"/>
  <c r="E13" i="61"/>
  <c r="M9" i="61"/>
  <c r="K11" i="61"/>
  <c r="H12" i="61"/>
  <c r="E11" i="61"/>
  <c r="F13" i="62"/>
  <c r="J11" i="62"/>
  <c r="H8" i="62"/>
  <c r="E13" i="62"/>
  <c r="I11" i="62"/>
  <c r="M9" i="62"/>
  <c r="G8" i="62"/>
  <c r="H11" i="62"/>
  <c r="F8" i="62"/>
  <c r="G11" i="62"/>
  <c r="E8" i="62"/>
  <c r="J13" i="60"/>
  <c r="L13" i="61"/>
  <c r="K11" i="62"/>
  <c r="K11" i="57"/>
  <c r="E10" i="57"/>
  <c r="E10" i="60"/>
  <c r="E10" i="62"/>
  <c r="G13" i="57"/>
  <c r="G13" i="62"/>
  <c r="G9" i="57"/>
  <c r="G9" i="60"/>
  <c r="I8" i="62"/>
  <c r="I8" i="57"/>
  <c r="I12" i="60"/>
  <c r="I12" i="57"/>
  <c r="H12" i="57"/>
  <c r="L10" i="57"/>
  <c r="F9" i="57"/>
  <c r="M13" i="57"/>
  <c r="G12" i="57"/>
  <c r="E9" i="57"/>
  <c r="M12" i="57"/>
  <c r="K9" i="57"/>
  <c r="J12" i="57"/>
  <c r="H9" i="57"/>
  <c r="M13" i="58"/>
  <c r="K13" i="58"/>
  <c r="I10" i="58"/>
  <c r="I11" i="58"/>
  <c r="G8" i="58"/>
  <c r="J10" i="59"/>
  <c r="G13" i="59"/>
  <c r="K11" i="59"/>
  <c r="E10" i="59"/>
  <c r="I8" i="59"/>
  <c r="L12" i="59"/>
  <c r="F11" i="59"/>
  <c r="J9" i="59"/>
  <c r="K12" i="59"/>
  <c r="E11" i="59"/>
  <c r="I9" i="59"/>
  <c r="J11" i="60"/>
  <c r="H8" i="60"/>
  <c r="G11" i="60"/>
  <c r="E8" i="60"/>
  <c r="H13" i="61"/>
  <c r="F10" i="61"/>
  <c r="F11" i="61"/>
  <c r="L13" i="62"/>
  <c r="G13" i="60"/>
  <c r="I8" i="60"/>
  <c r="B15" i="56"/>
  <c r="J13" i="56"/>
  <c r="A3" i="56"/>
  <c r="A1" i="56"/>
  <c r="B15" i="55"/>
  <c r="J13" i="55"/>
  <c r="A3" i="55"/>
  <c r="A1" i="55"/>
  <c r="B15" i="54"/>
  <c r="J13" i="54"/>
  <c r="A3" i="54"/>
  <c r="A1" i="54"/>
  <c r="B15" i="53"/>
  <c r="K13" i="53"/>
  <c r="A3" i="53"/>
  <c r="A1" i="53"/>
  <c r="B15" i="52"/>
  <c r="M13" i="52"/>
  <c r="A3" i="52"/>
  <c r="A1" i="52"/>
  <c r="B15" i="51"/>
  <c r="M13" i="51"/>
  <c r="A3" i="51"/>
  <c r="A1" i="51"/>
  <c r="B15" i="50"/>
  <c r="M13" i="50"/>
  <c r="A3" i="50"/>
  <c r="A1" i="50"/>
  <c r="B15" i="49"/>
  <c r="J13" i="49"/>
  <c r="A3" i="49"/>
  <c r="A1" i="49"/>
  <c r="B15" i="48"/>
  <c r="J13" i="48"/>
  <c r="A3" i="48"/>
  <c r="A1" i="48"/>
  <c r="B15" i="47"/>
  <c r="D12" i="47"/>
  <c r="A3" i="47"/>
  <c r="A1" i="47"/>
  <c r="B15" i="46"/>
  <c r="M13" i="46"/>
  <c r="A3" i="46"/>
  <c r="A1" i="46"/>
  <c r="B15" i="45"/>
  <c r="J13" i="45"/>
  <c r="A3" i="45"/>
  <c r="A1" i="45"/>
  <c r="B15" i="44"/>
  <c r="L13" i="44"/>
  <c r="A3" i="44"/>
  <c r="A1" i="44"/>
  <c r="L9" i="55" l="1"/>
  <c r="D13" i="55"/>
  <c r="I10" i="55"/>
  <c r="K13" i="55"/>
  <c r="F8" i="55"/>
  <c r="H11" i="55"/>
  <c r="M8" i="55"/>
  <c r="E12" i="55"/>
  <c r="D12" i="50"/>
  <c r="H10" i="50"/>
  <c r="I12" i="50"/>
  <c r="L8" i="50"/>
  <c r="M10" i="50"/>
  <c r="D13" i="50"/>
  <c r="L13" i="55"/>
  <c r="L9" i="50"/>
  <c r="F8" i="50"/>
  <c r="D9" i="55"/>
  <c r="J10" i="55"/>
  <c r="F12" i="55"/>
  <c r="G9" i="50"/>
  <c r="H11" i="50"/>
  <c r="E8" i="55"/>
  <c r="K9" i="55"/>
  <c r="G11" i="55"/>
  <c r="M12" i="55"/>
  <c r="J8" i="56"/>
  <c r="H9" i="56"/>
  <c r="F10" i="56"/>
  <c r="D11" i="56"/>
  <c r="L11" i="56"/>
  <c r="J12" i="56"/>
  <c r="H13" i="56"/>
  <c r="E8" i="56"/>
  <c r="M8" i="56"/>
  <c r="K9" i="56"/>
  <c r="I10" i="56"/>
  <c r="G11" i="56"/>
  <c r="E12" i="56"/>
  <c r="M12" i="56"/>
  <c r="K13" i="56"/>
  <c r="F8" i="56"/>
  <c r="D9" i="56"/>
  <c r="L9" i="56"/>
  <c r="J10" i="56"/>
  <c r="H11" i="56"/>
  <c r="F12" i="56"/>
  <c r="D13" i="56"/>
  <c r="L13" i="56"/>
  <c r="I8" i="56"/>
  <c r="G9" i="56"/>
  <c r="E10" i="56"/>
  <c r="M10" i="56"/>
  <c r="K11" i="56"/>
  <c r="I12" i="56"/>
  <c r="G13" i="56"/>
  <c r="G8" i="56"/>
  <c r="K8" i="56"/>
  <c r="E9" i="56"/>
  <c r="I9" i="56"/>
  <c r="M9" i="56"/>
  <c r="G10" i="56"/>
  <c r="K10" i="56"/>
  <c r="E11" i="56"/>
  <c r="I11" i="56"/>
  <c r="M11" i="56"/>
  <c r="G12" i="56"/>
  <c r="K12" i="56"/>
  <c r="E13" i="56"/>
  <c r="I13" i="56"/>
  <c r="M13" i="56"/>
  <c r="D8" i="56"/>
  <c r="H8" i="56"/>
  <c r="L8" i="56"/>
  <c r="F9" i="56"/>
  <c r="J9" i="56"/>
  <c r="D10" i="56"/>
  <c r="H10" i="56"/>
  <c r="L10" i="56"/>
  <c r="F11" i="56"/>
  <c r="J11" i="56"/>
  <c r="D12" i="56"/>
  <c r="H12" i="56"/>
  <c r="L12" i="56"/>
  <c r="F13" i="56"/>
  <c r="J8" i="55"/>
  <c r="H9" i="55"/>
  <c r="F10" i="55"/>
  <c r="D11" i="55"/>
  <c r="L11" i="55"/>
  <c r="J12" i="55"/>
  <c r="H13" i="55"/>
  <c r="I8" i="55"/>
  <c r="G9" i="55"/>
  <c r="E10" i="55"/>
  <c r="M10" i="55"/>
  <c r="K11" i="55"/>
  <c r="I12" i="55"/>
  <c r="G13" i="55"/>
  <c r="G8" i="55"/>
  <c r="K8" i="55"/>
  <c r="E9" i="55"/>
  <c r="I9" i="55"/>
  <c r="M9" i="55"/>
  <c r="G10" i="55"/>
  <c r="K10" i="55"/>
  <c r="E11" i="55"/>
  <c r="I11" i="55"/>
  <c r="M11" i="55"/>
  <c r="G12" i="55"/>
  <c r="K12" i="55"/>
  <c r="E13" i="55"/>
  <c r="I13" i="55"/>
  <c r="M13" i="55"/>
  <c r="D8" i="55"/>
  <c r="H8" i="55"/>
  <c r="L8" i="55"/>
  <c r="F9" i="55"/>
  <c r="J9" i="55"/>
  <c r="D10" i="55"/>
  <c r="H10" i="55"/>
  <c r="L10" i="55"/>
  <c r="F11" i="55"/>
  <c r="J11" i="55"/>
  <c r="D12" i="55"/>
  <c r="H12" i="55"/>
  <c r="L12" i="55"/>
  <c r="F13" i="55"/>
  <c r="J8" i="54"/>
  <c r="H9" i="54"/>
  <c r="F10" i="54"/>
  <c r="D11" i="54"/>
  <c r="L11" i="54"/>
  <c r="J12" i="54"/>
  <c r="H13" i="54"/>
  <c r="E8" i="54"/>
  <c r="M8" i="54"/>
  <c r="K9" i="54"/>
  <c r="I10" i="54"/>
  <c r="G11" i="54"/>
  <c r="E12" i="54"/>
  <c r="M12" i="54"/>
  <c r="K13" i="54"/>
  <c r="F8" i="54"/>
  <c r="D9" i="54"/>
  <c r="L9" i="54"/>
  <c r="J10" i="54"/>
  <c r="H11" i="54"/>
  <c r="F12" i="54"/>
  <c r="D13" i="54"/>
  <c r="L13" i="54"/>
  <c r="I8" i="54"/>
  <c r="G9" i="54"/>
  <c r="E10" i="54"/>
  <c r="M10" i="54"/>
  <c r="K11" i="54"/>
  <c r="I12" i="54"/>
  <c r="G13" i="54"/>
  <c r="G8" i="54"/>
  <c r="K8" i="54"/>
  <c r="E9" i="54"/>
  <c r="I9" i="54"/>
  <c r="M9" i="54"/>
  <c r="G10" i="54"/>
  <c r="K10" i="54"/>
  <c r="E11" i="54"/>
  <c r="I11" i="54"/>
  <c r="M11" i="54"/>
  <c r="G12" i="54"/>
  <c r="K12" i="54"/>
  <c r="E13" i="54"/>
  <c r="I13" i="54"/>
  <c r="M13" i="54"/>
  <c r="D8" i="54"/>
  <c r="H8" i="54"/>
  <c r="L8" i="54"/>
  <c r="F9" i="54"/>
  <c r="J9" i="54"/>
  <c r="D10" i="54"/>
  <c r="H10" i="54"/>
  <c r="L10" i="54"/>
  <c r="F11" i="54"/>
  <c r="J11" i="54"/>
  <c r="D12" i="54"/>
  <c r="H12" i="54"/>
  <c r="L12" i="54"/>
  <c r="F13" i="54"/>
  <c r="H9" i="53"/>
  <c r="D11" i="53"/>
  <c r="F8" i="53"/>
  <c r="L9" i="53"/>
  <c r="H11" i="53"/>
  <c r="D13" i="53"/>
  <c r="J8" i="53"/>
  <c r="F10" i="53"/>
  <c r="L11" i="53"/>
  <c r="H13" i="53"/>
  <c r="D9" i="53"/>
  <c r="J10" i="53"/>
  <c r="F12" i="53"/>
  <c r="L13" i="53"/>
  <c r="J12" i="53"/>
  <c r="G8" i="53"/>
  <c r="K8" i="53"/>
  <c r="E9" i="53"/>
  <c r="I9" i="53"/>
  <c r="M9" i="53"/>
  <c r="G10" i="53"/>
  <c r="K10" i="53"/>
  <c r="E11" i="53"/>
  <c r="I11" i="53"/>
  <c r="M11" i="53"/>
  <c r="G12" i="53"/>
  <c r="K12" i="53"/>
  <c r="E13" i="53"/>
  <c r="I13" i="53"/>
  <c r="M13" i="53"/>
  <c r="D8" i="53"/>
  <c r="H8" i="53"/>
  <c r="L8" i="53"/>
  <c r="F9" i="53"/>
  <c r="J9" i="53"/>
  <c r="D10" i="53"/>
  <c r="H10" i="53"/>
  <c r="L10" i="53"/>
  <c r="F11" i="53"/>
  <c r="J11" i="53"/>
  <c r="D12" i="53"/>
  <c r="H12" i="53"/>
  <c r="L12" i="53"/>
  <c r="F13" i="53"/>
  <c r="J13" i="53"/>
  <c r="E8" i="53"/>
  <c r="I8" i="53"/>
  <c r="M8" i="53"/>
  <c r="G9" i="53"/>
  <c r="K9" i="53"/>
  <c r="E10" i="53"/>
  <c r="I10" i="53"/>
  <c r="M10" i="53"/>
  <c r="G11" i="53"/>
  <c r="K11" i="53"/>
  <c r="E12" i="53"/>
  <c r="I12" i="53"/>
  <c r="M12" i="53"/>
  <c r="G13" i="53"/>
  <c r="F8" i="52"/>
  <c r="L8" i="52"/>
  <c r="G9" i="52"/>
  <c r="L9" i="52"/>
  <c r="H10" i="52"/>
  <c r="M10" i="52"/>
  <c r="H11" i="52"/>
  <c r="D12" i="52"/>
  <c r="I12" i="52"/>
  <c r="D13" i="52"/>
  <c r="J13" i="52"/>
  <c r="M8" i="52"/>
  <c r="D10" i="52"/>
  <c r="I10" i="52"/>
  <c r="J11" i="52"/>
  <c r="J12" i="52"/>
  <c r="K13" i="52"/>
  <c r="D8" i="52"/>
  <c r="I8" i="52"/>
  <c r="D9" i="52"/>
  <c r="J9" i="52"/>
  <c r="E10" i="52"/>
  <c r="J10" i="52"/>
  <c r="F11" i="52"/>
  <c r="K11" i="52"/>
  <c r="F12" i="52"/>
  <c r="L12" i="52"/>
  <c r="G13" i="52"/>
  <c r="L13" i="52"/>
  <c r="H8" i="52"/>
  <c r="H9" i="52"/>
  <c r="D11" i="52"/>
  <c r="E12" i="52"/>
  <c r="F13" i="52"/>
  <c r="E8" i="52"/>
  <c r="J8" i="52"/>
  <c r="F9" i="52"/>
  <c r="K9" i="52"/>
  <c r="F10" i="52"/>
  <c r="L10" i="52"/>
  <c r="G11" i="52"/>
  <c r="L11" i="52"/>
  <c r="H12" i="52"/>
  <c r="M12" i="52"/>
  <c r="H13" i="52"/>
  <c r="G8" i="52"/>
  <c r="K8" i="52"/>
  <c r="E9" i="52"/>
  <c r="I9" i="52"/>
  <c r="M9" i="52"/>
  <c r="G10" i="52"/>
  <c r="K10" i="52"/>
  <c r="E11" i="52"/>
  <c r="I11" i="52"/>
  <c r="M11" i="52"/>
  <c r="G12" i="52"/>
  <c r="K12" i="52"/>
  <c r="E13" i="52"/>
  <c r="I13" i="52"/>
  <c r="M8" i="51"/>
  <c r="D10" i="51"/>
  <c r="D11" i="51"/>
  <c r="E12" i="51"/>
  <c r="J12" i="51"/>
  <c r="F13" i="51"/>
  <c r="D8" i="51"/>
  <c r="I8" i="51"/>
  <c r="D9" i="51"/>
  <c r="J9" i="51"/>
  <c r="E10" i="51"/>
  <c r="J10" i="51"/>
  <c r="F11" i="51"/>
  <c r="K11" i="51"/>
  <c r="F12" i="51"/>
  <c r="L12" i="51"/>
  <c r="G13" i="51"/>
  <c r="L13" i="51"/>
  <c r="E8" i="51"/>
  <c r="J8" i="51"/>
  <c r="F9" i="51"/>
  <c r="K9" i="51"/>
  <c r="L10" i="51"/>
  <c r="G11" i="51"/>
  <c r="L11" i="51"/>
  <c r="H12" i="51"/>
  <c r="M12" i="51"/>
  <c r="H13" i="51"/>
  <c r="F8" i="51"/>
  <c r="L8" i="51"/>
  <c r="G9" i="51"/>
  <c r="L9" i="51"/>
  <c r="H10" i="51"/>
  <c r="M10" i="51"/>
  <c r="H11" i="51"/>
  <c r="D12" i="51"/>
  <c r="I12" i="51"/>
  <c r="D13" i="51"/>
  <c r="J13" i="51"/>
  <c r="H8" i="51"/>
  <c r="H9" i="51"/>
  <c r="I10" i="51"/>
  <c r="J11" i="51"/>
  <c r="K13" i="51"/>
  <c r="F10" i="51"/>
  <c r="G8" i="51"/>
  <c r="K8" i="51"/>
  <c r="E9" i="51"/>
  <c r="I9" i="51"/>
  <c r="M9" i="51"/>
  <c r="G10" i="51"/>
  <c r="K10" i="51"/>
  <c r="E11" i="51"/>
  <c r="I11" i="51"/>
  <c r="M11" i="51"/>
  <c r="G12" i="51"/>
  <c r="K12" i="51"/>
  <c r="E13" i="51"/>
  <c r="I13" i="51"/>
  <c r="H8" i="50"/>
  <c r="M8" i="50"/>
  <c r="H9" i="50"/>
  <c r="D10" i="50"/>
  <c r="I10" i="50"/>
  <c r="D11" i="50"/>
  <c r="J11" i="50"/>
  <c r="E12" i="50"/>
  <c r="J12" i="50"/>
  <c r="F13" i="50"/>
  <c r="K13" i="50"/>
  <c r="D8" i="50"/>
  <c r="I8" i="50"/>
  <c r="D9" i="50"/>
  <c r="J9" i="50"/>
  <c r="E10" i="50"/>
  <c r="J10" i="50"/>
  <c r="F11" i="50"/>
  <c r="K11" i="50"/>
  <c r="F12" i="50"/>
  <c r="L12" i="50"/>
  <c r="G13" i="50"/>
  <c r="L13" i="50"/>
  <c r="J13" i="50"/>
  <c r="E8" i="50"/>
  <c r="J8" i="50"/>
  <c r="F9" i="50"/>
  <c r="K9" i="50"/>
  <c r="F10" i="50"/>
  <c r="L10" i="50"/>
  <c r="G11" i="50"/>
  <c r="L11" i="50"/>
  <c r="H12" i="50"/>
  <c r="M12" i="50"/>
  <c r="H13" i="50"/>
  <c r="G8" i="50"/>
  <c r="K8" i="50"/>
  <c r="E9" i="50"/>
  <c r="I9" i="50"/>
  <c r="M9" i="50"/>
  <c r="G10" i="50"/>
  <c r="K10" i="50"/>
  <c r="E11" i="50"/>
  <c r="I11" i="50"/>
  <c r="M11" i="50"/>
  <c r="G12" i="50"/>
  <c r="K12" i="50"/>
  <c r="E13" i="50"/>
  <c r="I13" i="50"/>
  <c r="F8" i="49"/>
  <c r="J8" i="49"/>
  <c r="D9" i="49"/>
  <c r="H9" i="49"/>
  <c r="L9" i="49"/>
  <c r="F10" i="49"/>
  <c r="J10" i="49"/>
  <c r="D11" i="49"/>
  <c r="H11" i="49"/>
  <c r="L11" i="49"/>
  <c r="F12" i="49"/>
  <c r="J12" i="49"/>
  <c r="D13" i="49"/>
  <c r="H13" i="49"/>
  <c r="L13" i="49"/>
  <c r="G8" i="49"/>
  <c r="E9" i="49"/>
  <c r="M9" i="49"/>
  <c r="K10" i="49"/>
  <c r="E11" i="49"/>
  <c r="M11" i="49"/>
  <c r="G12" i="49"/>
  <c r="E13" i="49"/>
  <c r="I13" i="49"/>
  <c r="M13" i="49"/>
  <c r="H8" i="49"/>
  <c r="F9" i="49"/>
  <c r="D10" i="49"/>
  <c r="H10" i="49"/>
  <c r="D12" i="49"/>
  <c r="E8" i="49"/>
  <c r="I8" i="49"/>
  <c r="M8" i="49"/>
  <c r="G9" i="49"/>
  <c r="K9" i="49"/>
  <c r="E10" i="49"/>
  <c r="I10" i="49"/>
  <c r="M10" i="49"/>
  <c r="G11" i="49"/>
  <c r="K11" i="49"/>
  <c r="E12" i="49"/>
  <c r="I12" i="49"/>
  <c r="M12" i="49"/>
  <c r="G13" i="49"/>
  <c r="K13" i="49"/>
  <c r="K8" i="49"/>
  <c r="I9" i="49"/>
  <c r="G10" i="49"/>
  <c r="I11" i="49"/>
  <c r="K12" i="49"/>
  <c r="D8" i="49"/>
  <c r="L8" i="49"/>
  <c r="J9" i="49"/>
  <c r="L10" i="49"/>
  <c r="F11" i="49"/>
  <c r="J11" i="49"/>
  <c r="H12" i="49"/>
  <c r="L12" i="49"/>
  <c r="F13" i="49"/>
  <c r="G8" i="48"/>
  <c r="E9" i="48"/>
  <c r="M9" i="48"/>
  <c r="K10" i="48"/>
  <c r="I11" i="48"/>
  <c r="G12" i="48"/>
  <c r="K12" i="48"/>
  <c r="E13" i="48"/>
  <c r="M13" i="48"/>
  <c r="D8" i="48"/>
  <c r="H8" i="48"/>
  <c r="F9" i="48"/>
  <c r="J9" i="48"/>
  <c r="H10" i="48"/>
  <c r="L10" i="48"/>
  <c r="J11" i="48"/>
  <c r="D12" i="48"/>
  <c r="H12" i="48"/>
  <c r="L12" i="48"/>
  <c r="F13" i="48"/>
  <c r="E8" i="48"/>
  <c r="I8" i="48"/>
  <c r="M8" i="48"/>
  <c r="G9" i="48"/>
  <c r="K9" i="48"/>
  <c r="E10" i="48"/>
  <c r="I10" i="48"/>
  <c r="M10" i="48"/>
  <c r="G11" i="48"/>
  <c r="K11" i="48"/>
  <c r="E12" i="48"/>
  <c r="I12" i="48"/>
  <c r="M12" i="48"/>
  <c r="G13" i="48"/>
  <c r="K13" i="48"/>
  <c r="F8" i="48"/>
  <c r="J8" i="48"/>
  <c r="D9" i="48"/>
  <c r="H9" i="48"/>
  <c r="L9" i="48"/>
  <c r="F10" i="48"/>
  <c r="J10" i="48"/>
  <c r="D11" i="48"/>
  <c r="H11" i="48"/>
  <c r="L11" i="48"/>
  <c r="F12" i="48"/>
  <c r="J12" i="48"/>
  <c r="D13" i="48"/>
  <c r="H13" i="48"/>
  <c r="L13" i="48"/>
  <c r="K8" i="48"/>
  <c r="I9" i="48"/>
  <c r="G10" i="48"/>
  <c r="E11" i="48"/>
  <c r="M11" i="48"/>
  <c r="I13" i="48"/>
  <c r="L8" i="48"/>
  <c r="D10" i="48"/>
  <c r="F11" i="48"/>
  <c r="F8" i="47"/>
  <c r="J8" i="47"/>
  <c r="D9" i="47"/>
  <c r="H9" i="47"/>
  <c r="L9" i="47"/>
  <c r="F10" i="47"/>
  <c r="J10" i="47"/>
  <c r="D11" i="47"/>
  <c r="H11" i="47"/>
  <c r="L11" i="47"/>
  <c r="F12" i="47"/>
  <c r="J12" i="47"/>
  <c r="D13" i="47"/>
  <c r="H13" i="47"/>
  <c r="L13" i="47"/>
  <c r="G8" i="47"/>
  <c r="E9" i="47"/>
  <c r="M9" i="47"/>
  <c r="K10" i="47"/>
  <c r="E11" i="47"/>
  <c r="M11" i="47"/>
  <c r="G12" i="47"/>
  <c r="E13" i="47"/>
  <c r="I13" i="47"/>
  <c r="M13" i="47"/>
  <c r="D8" i="47"/>
  <c r="H8" i="47"/>
  <c r="L8" i="47"/>
  <c r="J9" i="47"/>
  <c r="D10" i="47"/>
  <c r="H10" i="47"/>
  <c r="L10" i="47"/>
  <c r="F11" i="47"/>
  <c r="J11" i="47"/>
  <c r="H12" i="47"/>
  <c r="L12" i="47"/>
  <c r="F13" i="47"/>
  <c r="J13" i="47"/>
  <c r="E8" i="47"/>
  <c r="I8" i="47"/>
  <c r="M8" i="47"/>
  <c r="G9" i="47"/>
  <c r="K9" i="47"/>
  <c r="E10" i="47"/>
  <c r="I10" i="47"/>
  <c r="M10" i="47"/>
  <c r="G11" i="47"/>
  <c r="K11" i="47"/>
  <c r="E12" i="47"/>
  <c r="I12" i="47"/>
  <c r="M12" i="47"/>
  <c r="G13" i="47"/>
  <c r="K13" i="47"/>
  <c r="K8" i="47"/>
  <c r="I9" i="47"/>
  <c r="G10" i="47"/>
  <c r="I11" i="47"/>
  <c r="K12" i="47"/>
  <c r="F9" i="47"/>
  <c r="M8" i="46"/>
  <c r="H9" i="46"/>
  <c r="D10" i="46"/>
  <c r="I10" i="46"/>
  <c r="D11" i="46"/>
  <c r="J11" i="46"/>
  <c r="E12" i="46"/>
  <c r="J12" i="46"/>
  <c r="F13" i="46"/>
  <c r="K13" i="46"/>
  <c r="D8" i="46"/>
  <c r="I8" i="46"/>
  <c r="D9" i="46"/>
  <c r="J9" i="46"/>
  <c r="E10" i="46"/>
  <c r="J10" i="46"/>
  <c r="F11" i="46"/>
  <c r="K11" i="46"/>
  <c r="F12" i="46"/>
  <c r="L12" i="46"/>
  <c r="G13" i="46"/>
  <c r="L13" i="46"/>
  <c r="F8" i="46"/>
  <c r="L8" i="46"/>
  <c r="G9" i="46"/>
  <c r="L9" i="46"/>
  <c r="H10" i="46"/>
  <c r="M10" i="46"/>
  <c r="H11" i="46"/>
  <c r="D12" i="46"/>
  <c r="I12" i="46"/>
  <c r="D13" i="46"/>
  <c r="J13" i="46"/>
  <c r="H8" i="46"/>
  <c r="E8" i="46"/>
  <c r="J8" i="46"/>
  <c r="F9" i="46"/>
  <c r="K9" i="46"/>
  <c r="F10" i="46"/>
  <c r="L10" i="46"/>
  <c r="G11" i="46"/>
  <c r="L11" i="46"/>
  <c r="H12" i="46"/>
  <c r="M12" i="46"/>
  <c r="H13" i="46"/>
  <c r="G8" i="46"/>
  <c r="K8" i="46"/>
  <c r="E9" i="46"/>
  <c r="I9" i="46"/>
  <c r="M9" i="46"/>
  <c r="G10" i="46"/>
  <c r="K10" i="46"/>
  <c r="E11" i="46"/>
  <c r="I11" i="46"/>
  <c r="M11" i="46"/>
  <c r="G12" i="46"/>
  <c r="K12" i="46"/>
  <c r="E13" i="46"/>
  <c r="I13" i="46"/>
  <c r="F8" i="45"/>
  <c r="J8" i="45"/>
  <c r="D9" i="45"/>
  <c r="H9" i="45"/>
  <c r="L9" i="45"/>
  <c r="F10" i="45"/>
  <c r="J10" i="45"/>
  <c r="D11" i="45"/>
  <c r="H11" i="45"/>
  <c r="L11" i="45"/>
  <c r="F12" i="45"/>
  <c r="J12" i="45"/>
  <c r="D13" i="45"/>
  <c r="H13" i="45"/>
  <c r="L13" i="45"/>
  <c r="G8" i="45"/>
  <c r="E9" i="45"/>
  <c r="I9" i="45"/>
  <c r="G10" i="45"/>
  <c r="E11" i="45"/>
  <c r="M11" i="45"/>
  <c r="G12" i="45"/>
  <c r="E13" i="45"/>
  <c r="I13" i="45"/>
  <c r="M13" i="45"/>
  <c r="H8" i="45"/>
  <c r="J9" i="45"/>
  <c r="E8" i="45"/>
  <c r="I8" i="45"/>
  <c r="M8" i="45"/>
  <c r="G9" i="45"/>
  <c r="K9" i="45"/>
  <c r="E10" i="45"/>
  <c r="I10" i="45"/>
  <c r="M10" i="45"/>
  <c r="G11" i="45"/>
  <c r="K11" i="45"/>
  <c r="E12" i="45"/>
  <c r="I12" i="45"/>
  <c r="M12" i="45"/>
  <c r="G13" i="45"/>
  <c r="K13" i="45"/>
  <c r="K8" i="45"/>
  <c r="M9" i="45"/>
  <c r="K10" i="45"/>
  <c r="I11" i="45"/>
  <c r="K12" i="45"/>
  <c r="D8" i="45"/>
  <c r="L8" i="45"/>
  <c r="F9" i="45"/>
  <c r="D10" i="45"/>
  <c r="H10" i="45"/>
  <c r="L10" i="45"/>
  <c r="F11" i="45"/>
  <c r="J11" i="45"/>
  <c r="D12" i="45"/>
  <c r="H12" i="45"/>
  <c r="L12" i="45"/>
  <c r="F13" i="45"/>
  <c r="G8" i="44"/>
  <c r="K8" i="44"/>
  <c r="E9" i="44"/>
  <c r="I9" i="44"/>
  <c r="M9" i="44"/>
  <c r="G10" i="44"/>
  <c r="K10" i="44"/>
  <c r="E11" i="44"/>
  <c r="I11" i="44"/>
  <c r="M11" i="44"/>
  <c r="G12" i="44"/>
  <c r="K12" i="44"/>
  <c r="E13" i="44"/>
  <c r="I13" i="44"/>
  <c r="M13" i="44"/>
  <c r="D8" i="44"/>
  <c r="H8" i="44"/>
  <c r="L8" i="44"/>
  <c r="F9" i="44"/>
  <c r="J9" i="44"/>
  <c r="D10" i="44"/>
  <c r="H10" i="44"/>
  <c r="L10" i="44"/>
  <c r="F11" i="44"/>
  <c r="J11" i="44"/>
  <c r="D12" i="44"/>
  <c r="H12" i="44"/>
  <c r="L12" i="44"/>
  <c r="F13" i="44"/>
  <c r="J13" i="44"/>
  <c r="E8" i="44"/>
  <c r="I8" i="44"/>
  <c r="M8" i="44"/>
  <c r="G9" i="44"/>
  <c r="K9" i="44"/>
  <c r="E10" i="44"/>
  <c r="I10" i="44"/>
  <c r="M10" i="44"/>
  <c r="G11" i="44"/>
  <c r="K11" i="44"/>
  <c r="E12" i="44"/>
  <c r="I12" i="44"/>
  <c r="M12" i="44"/>
  <c r="G13" i="44"/>
  <c r="K13" i="44"/>
  <c r="F8" i="44"/>
  <c r="J8" i="44"/>
  <c r="D9" i="44"/>
  <c r="H9" i="44"/>
  <c r="L9" i="44"/>
  <c r="F10" i="44"/>
  <c r="J10" i="44"/>
  <c r="D11" i="44"/>
  <c r="H11" i="44"/>
  <c r="L11" i="44"/>
  <c r="F12" i="44"/>
  <c r="J12" i="44"/>
  <c r="D13" i="44"/>
  <c r="H13" i="44"/>
  <c r="B15" i="4" l="1"/>
  <c r="B15" i="5"/>
  <c r="B15" i="6"/>
  <c r="B15" i="7"/>
  <c r="B15" i="8"/>
  <c r="B15" i="9"/>
  <c r="B15" i="10"/>
  <c r="B15" i="11"/>
  <c r="B15" i="12"/>
  <c r="B15" i="13"/>
  <c r="B15" i="14"/>
  <c r="B15" i="15"/>
  <c r="B15" i="42"/>
  <c r="B15" i="16"/>
  <c r="B15" i="17"/>
  <c r="B15" i="18"/>
  <c r="B15" i="19"/>
  <c r="B15" i="20"/>
  <c r="B15" i="21"/>
  <c r="B15" i="22"/>
  <c r="B15" i="23"/>
  <c r="B15" i="24"/>
  <c r="B15" i="25"/>
  <c r="B15" i="26"/>
  <c r="B15" i="27"/>
  <c r="B15" i="28"/>
  <c r="B15" i="29"/>
  <c r="B15" i="30"/>
  <c r="B15" i="31"/>
  <c r="B15" i="32"/>
  <c r="B15" i="33"/>
  <c r="B15" i="34"/>
  <c r="B15" i="39"/>
  <c r="B15" i="35"/>
  <c r="B15" i="41"/>
  <c r="B15" i="1"/>
  <c r="H10" i="41" l="1"/>
  <c r="A3" i="35"/>
  <c r="A1" i="35"/>
  <c r="A3" i="39"/>
  <c r="A1" i="39"/>
  <c r="A3" i="34"/>
  <c r="A1" i="34"/>
  <c r="A3" i="33"/>
  <c r="A1" i="33"/>
  <c r="A3" i="32"/>
  <c r="A1" i="32"/>
  <c r="A3" i="31"/>
  <c r="A1" i="31"/>
  <c r="A3" i="30"/>
  <c r="A1" i="30"/>
  <c r="A3" i="29"/>
  <c r="A1" i="29"/>
  <c r="A3" i="28"/>
  <c r="A1" i="28"/>
  <c r="A3" i="27"/>
  <c r="A1" i="27"/>
  <c r="A3" i="26"/>
  <c r="A1" i="26"/>
  <c r="A3" i="25"/>
  <c r="A1" i="25"/>
  <c r="A3" i="24"/>
  <c r="A1" i="24"/>
  <c r="A3" i="23"/>
  <c r="A1" i="23"/>
  <c r="A3" i="22"/>
  <c r="A1" i="22"/>
  <c r="A3" i="21"/>
  <c r="A1" i="21"/>
  <c r="A3" i="20"/>
  <c r="A1" i="20"/>
  <c r="A3" i="19"/>
  <c r="A1" i="19"/>
  <c r="A3" i="18"/>
  <c r="A1" i="18"/>
  <c r="A3" i="17"/>
  <c r="A1" i="17"/>
  <c r="A3" i="16"/>
  <c r="A1" i="16"/>
  <c r="A3" i="42"/>
  <c r="A1" i="42"/>
  <c r="A3" i="15"/>
  <c r="A1" i="15"/>
  <c r="A3" i="14"/>
  <c r="A1" i="14"/>
  <c r="A3" i="13"/>
  <c r="A1" i="13"/>
  <c r="A3" i="12"/>
  <c r="A1" i="12"/>
  <c r="A3" i="11"/>
  <c r="A1" i="11"/>
  <c r="A3" i="10"/>
  <c r="A1" i="10"/>
  <c r="A3" i="9"/>
  <c r="A1" i="9"/>
  <c r="A3" i="8"/>
  <c r="A1" i="8"/>
  <c r="A3" i="7"/>
  <c r="A1" i="7"/>
  <c r="A3" i="6"/>
  <c r="A1" i="6"/>
  <c r="A3" i="5"/>
  <c r="A1" i="5"/>
  <c r="A3" i="4"/>
  <c r="A1" i="4"/>
  <c r="A3" i="41"/>
  <c r="A1" i="41"/>
  <c r="A3" i="1"/>
  <c r="A1" i="1"/>
  <c r="F10" i="5"/>
  <c r="D10" i="6"/>
  <c r="E10" i="9"/>
  <c r="D11" i="10"/>
  <c r="F9" i="11"/>
  <c r="I9" i="12"/>
  <c r="D8" i="14"/>
  <c r="K13" i="42"/>
  <c r="L11" i="16"/>
  <c r="K11" i="17"/>
  <c r="M9" i="18"/>
  <c r="J10" i="20"/>
  <c r="M13" i="21"/>
  <c r="D13" i="22"/>
  <c r="M13" i="23"/>
  <c r="G12" i="24"/>
  <c r="D9" i="25"/>
  <c r="L13" i="26"/>
  <c r="M10" i="27"/>
  <c r="G13" i="28"/>
  <c r="L8" i="30"/>
  <c r="K9" i="31"/>
  <c r="G9" i="32"/>
  <c r="H12" i="33"/>
  <c r="I10" i="34"/>
  <c r="L10" i="4"/>
  <c r="G11" i="5" l="1"/>
  <c r="M8" i="23"/>
  <c r="H13" i="5"/>
  <c r="I11" i="5"/>
  <c r="M11" i="10"/>
  <c r="M8" i="5"/>
  <c r="G8" i="5"/>
  <c r="K13" i="14"/>
  <c r="K8" i="14"/>
  <c r="H11" i="14"/>
  <c r="I10" i="14"/>
  <c r="M11" i="14"/>
  <c r="E13" i="5"/>
  <c r="E10" i="5"/>
  <c r="I12" i="5"/>
  <c r="M9" i="5"/>
  <c r="J12" i="9"/>
  <c r="I13" i="5"/>
  <c r="G12" i="5"/>
  <c r="M10" i="5"/>
  <c r="G9" i="5"/>
  <c r="E8" i="5"/>
  <c r="M10" i="17"/>
  <c r="G13" i="5"/>
  <c r="E12" i="5"/>
  <c r="I10" i="5"/>
  <c r="E9" i="5"/>
  <c r="J12" i="5"/>
  <c r="I10" i="12"/>
  <c r="I11" i="9"/>
  <c r="I10" i="42"/>
  <c r="G9" i="12"/>
  <c r="G13" i="23"/>
  <c r="K12" i="12"/>
  <c r="I8" i="12"/>
  <c r="K11" i="23"/>
  <c r="G8" i="34"/>
  <c r="D12" i="6"/>
  <c r="I13" i="12"/>
  <c r="G11" i="12"/>
  <c r="F10" i="42"/>
  <c r="G10" i="23"/>
  <c r="J12" i="41"/>
  <c r="L8" i="33"/>
  <c r="J12" i="18"/>
  <c r="M11" i="30"/>
  <c r="M10" i="33"/>
  <c r="M10" i="18"/>
  <c r="M11" i="21"/>
  <c r="E10" i="32"/>
  <c r="J11" i="33"/>
  <c r="M8" i="14"/>
  <c r="E12" i="14"/>
  <c r="D11" i="14"/>
  <c r="G10" i="14"/>
  <c r="I13" i="14"/>
  <c r="F8" i="14"/>
  <c r="K11" i="21"/>
  <c r="G12" i="34"/>
  <c r="E8" i="33"/>
  <c r="D13" i="33"/>
  <c r="H9" i="5"/>
  <c r="G10" i="10"/>
  <c r="M11" i="18"/>
  <c r="I11" i="42"/>
  <c r="K13" i="10"/>
  <c r="I9" i="10"/>
  <c r="I12" i="12"/>
  <c r="G10" i="12"/>
  <c r="E8" i="12"/>
  <c r="K8" i="18"/>
  <c r="E13" i="18"/>
  <c r="G8" i="42"/>
  <c r="I12" i="42"/>
  <c r="K13" i="21"/>
  <c r="E10" i="21"/>
  <c r="G13" i="32"/>
  <c r="F10" i="33"/>
  <c r="K13" i="33"/>
  <c r="D10" i="23"/>
  <c r="D10" i="14"/>
  <c r="J12" i="42"/>
  <c r="F10" i="18"/>
  <c r="M11" i="25"/>
  <c r="E12" i="10"/>
  <c r="K13" i="12"/>
  <c r="K11" i="12"/>
  <c r="J9" i="42"/>
  <c r="F8" i="42"/>
  <c r="G9" i="42"/>
  <c r="G13" i="21"/>
  <c r="I9" i="21"/>
  <c r="K11" i="32"/>
  <c r="M9" i="4"/>
  <c r="G9" i="9"/>
  <c r="K12" i="23"/>
  <c r="E10" i="23"/>
  <c r="L9" i="9"/>
  <c r="M9" i="9"/>
  <c r="M13" i="9"/>
  <c r="I9" i="14"/>
  <c r="E11" i="14"/>
  <c r="K12" i="14"/>
  <c r="D13" i="14"/>
  <c r="L9" i="14"/>
  <c r="K13" i="23"/>
  <c r="I12" i="23"/>
  <c r="E11" i="23"/>
  <c r="I9" i="23"/>
  <c r="E8" i="23"/>
  <c r="I10" i="30"/>
  <c r="G10" i="41"/>
  <c r="M8" i="41"/>
  <c r="K10" i="41"/>
  <c r="H8" i="23"/>
  <c r="J12" i="23"/>
  <c r="D11" i="9"/>
  <c r="G12" i="9"/>
  <c r="G11" i="23"/>
  <c r="I8" i="23"/>
  <c r="J10" i="41"/>
  <c r="G9" i="41"/>
  <c r="J11" i="23"/>
  <c r="H8" i="9"/>
  <c r="E8" i="14"/>
  <c r="K9" i="14"/>
  <c r="G11" i="14"/>
  <c r="M12" i="14"/>
  <c r="J12" i="14"/>
  <c r="H9" i="14"/>
  <c r="I13" i="23"/>
  <c r="E12" i="23"/>
  <c r="I10" i="23"/>
  <c r="G9" i="23"/>
  <c r="F12" i="41"/>
  <c r="F9" i="41"/>
  <c r="F13" i="41"/>
  <c r="J9" i="23"/>
  <c r="E9" i="29"/>
  <c r="M12" i="29"/>
  <c r="J9" i="25"/>
  <c r="K13" i="25"/>
  <c r="I10" i="25"/>
  <c r="H9" i="25"/>
  <c r="D8" i="18"/>
  <c r="H9" i="18"/>
  <c r="L11" i="18"/>
  <c r="K13" i="18"/>
  <c r="M12" i="18"/>
  <c r="E12" i="18"/>
  <c r="G11" i="18"/>
  <c r="I10" i="18"/>
  <c r="K9" i="18"/>
  <c r="M8" i="18"/>
  <c r="E8" i="18"/>
  <c r="F13" i="42"/>
  <c r="H12" i="42"/>
  <c r="I13" i="42"/>
  <c r="K12" i="42"/>
  <c r="M11" i="42"/>
  <c r="E11" i="42"/>
  <c r="G10" i="42"/>
  <c r="I9" i="42"/>
  <c r="K8" i="42"/>
  <c r="L13" i="42"/>
  <c r="F12" i="42"/>
  <c r="J10" i="42"/>
  <c r="D9" i="42"/>
  <c r="H10" i="42"/>
  <c r="J13" i="42"/>
  <c r="H10" i="7"/>
  <c r="D11" i="7"/>
  <c r="I13" i="6"/>
  <c r="L12" i="6"/>
  <c r="F11" i="6"/>
  <c r="J9" i="6"/>
  <c r="D8" i="6"/>
  <c r="L12" i="42"/>
  <c r="L8" i="42"/>
  <c r="E9" i="18"/>
  <c r="E10" i="18"/>
  <c r="E11" i="18"/>
  <c r="G12" i="18"/>
  <c r="G13" i="18"/>
  <c r="J8" i="42"/>
  <c r="D11" i="42"/>
  <c r="D13" i="42"/>
  <c r="I8" i="42"/>
  <c r="K9" i="42"/>
  <c r="K10" i="42"/>
  <c r="K11" i="42"/>
  <c r="M12" i="42"/>
  <c r="M13" i="42"/>
  <c r="F12" i="18"/>
  <c r="D9" i="18"/>
  <c r="K8" i="25"/>
  <c r="E12" i="25"/>
  <c r="L12" i="31"/>
  <c r="L13" i="31"/>
  <c r="L12" i="28"/>
  <c r="E10" i="28"/>
  <c r="D9" i="21"/>
  <c r="L11" i="21"/>
  <c r="I8" i="21"/>
  <c r="K9" i="21"/>
  <c r="E11" i="21"/>
  <c r="K12" i="21"/>
  <c r="I8" i="17"/>
  <c r="H9" i="17"/>
  <c r="I12" i="16"/>
  <c r="M12" i="16"/>
  <c r="J8" i="16"/>
  <c r="D11" i="12"/>
  <c r="G8" i="12"/>
  <c r="E9" i="12"/>
  <c r="M9" i="12"/>
  <c r="K10" i="12"/>
  <c r="I11" i="12"/>
  <c r="G12" i="12"/>
  <c r="E13" i="12"/>
  <c r="D10" i="10"/>
  <c r="E8" i="10"/>
  <c r="K9" i="10"/>
  <c r="G11" i="10"/>
  <c r="M12" i="10"/>
  <c r="H8" i="6"/>
  <c r="H10" i="6"/>
  <c r="H12" i="6"/>
  <c r="D9" i="7"/>
  <c r="I13" i="10"/>
  <c r="E11" i="10"/>
  <c r="M8" i="10"/>
  <c r="G13" i="12"/>
  <c r="E12" i="12"/>
  <c r="E11" i="12"/>
  <c r="E10" i="12"/>
  <c r="M8" i="12"/>
  <c r="K10" i="7"/>
  <c r="D12" i="42"/>
  <c r="D8" i="42"/>
  <c r="G8" i="18"/>
  <c r="G9" i="18"/>
  <c r="G10" i="18"/>
  <c r="I11" i="18"/>
  <c r="I12" i="18"/>
  <c r="I13" i="18"/>
  <c r="H9" i="42"/>
  <c r="H11" i="42"/>
  <c r="H13" i="42"/>
  <c r="M8" i="42"/>
  <c r="M9" i="42"/>
  <c r="M10" i="42"/>
  <c r="E12" i="42"/>
  <c r="E13" i="42"/>
  <c r="E10" i="17"/>
  <c r="D11" i="18"/>
  <c r="J8" i="18"/>
  <c r="M12" i="21"/>
  <c r="M10" i="21"/>
  <c r="M8" i="21"/>
  <c r="J12" i="25"/>
  <c r="K11" i="28"/>
  <c r="M8" i="25"/>
  <c r="I13" i="25"/>
  <c r="M13" i="4"/>
  <c r="L12" i="4"/>
  <c r="J13" i="32"/>
  <c r="M10" i="32"/>
  <c r="J13" i="23"/>
  <c r="F13" i="23"/>
  <c r="H10" i="23"/>
  <c r="J8" i="23"/>
  <c r="G8" i="23"/>
  <c r="E9" i="23"/>
  <c r="M9" i="23"/>
  <c r="K10" i="23"/>
  <c r="I11" i="23"/>
  <c r="G12" i="23"/>
  <c r="E13" i="23"/>
  <c r="K9" i="16"/>
  <c r="H8" i="42"/>
  <c r="J9" i="9"/>
  <c r="E13" i="9"/>
  <c r="K10" i="9"/>
  <c r="E9" i="9"/>
  <c r="J8" i="9"/>
  <c r="H11" i="9"/>
  <c r="L8" i="6"/>
  <c r="L10" i="6"/>
  <c r="F13" i="6"/>
  <c r="F13" i="5"/>
  <c r="L11" i="5"/>
  <c r="J8" i="5"/>
  <c r="K8" i="5"/>
  <c r="I9" i="5"/>
  <c r="G10" i="5"/>
  <c r="E11" i="5"/>
  <c r="M11" i="5"/>
  <c r="K12" i="5"/>
  <c r="K13" i="5"/>
  <c r="M12" i="5"/>
  <c r="K11" i="5"/>
  <c r="K10" i="5"/>
  <c r="K9" i="5"/>
  <c r="I8" i="5"/>
  <c r="D13" i="9"/>
  <c r="H9" i="9"/>
  <c r="K12" i="10"/>
  <c r="I10" i="10"/>
  <c r="K8" i="10"/>
  <c r="M12" i="12"/>
  <c r="M11" i="12"/>
  <c r="M10" i="12"/>
  <c r="K9" i="12"/>
  <c r="K8" i="12"/>
  <c r="K11" i="7"/>
  <c r="M10" i="9"/>
  <c r="F11" i="42"/>
  <c r="F10" i="17"/>
  <c r="I8" i="18"/>
  <c r="I9" i="18"/>
  <c r="K10" i="18"/>
  <c r="K11" i="18"/>
  <c r="K12" i="18"/>
  <c r="M13" i="18"/>
  <c r="L9" i="42"/>
  <c r="L11" i="42"/>
  <c r="E8" i="42"/>
  <c r="E9" i="42"/>
  <c r="E10" i="42"/>
  <c r="G11" i="42"/>
  <c r="G12" i="42"/>
  <c r="G13" i="42"/>
  <c r="H13" i="18"/>
  <c r="J10" i="18"/>
  <c r="H13" i="20"/>
  <c r="E12" i="21"/>
  <c r="I10" i="21"/>
  <c r="K8" i="21"/>
  <c r="M12" i="23"/>
  <c r="M11" i="23"/>
  <c r="M10" i="23"/>
  <c r="K9" i="23"/>
  <c r="K8" i="23"/>
  <c r="F12" i="25"/>
  <c r="I8" i="28"/>
  <c r="I12" i="32"/>
  <c r="I8" i="32"/>
  <c r="G10" i="25"/>
  <c r="H8" i="4"/>
  <c r="E8" i="31"/>
  <c r="G13" i="30"/>
  <c r="M8" i="30"/>
  <c r="L8" i="23"/>
  <c r="L11" i="23"/>
  <c r="M13" i="19"/>
  <c r="E11" i="19"/>
  <c r="L10" i="16"/>
  <c r="F9" i="42"/>
  <c r="M11" i="11"/>
  <c r="L10" i="11"/>
  <c r="F9" i="6"/>
  <c r="J11" i="6"/>
  <c r="J13" i="6"/>
  <c r="D11" i="5"/>
  <c r="E8" i="24"/>
  <c r="G10" i="17"/>
  <c r="L10" i="17"/>
  <c r="M8" i="17"/>
  <c r="I10" i="17"/>
  <c r="M13" i="17"/>
  <c r="E13" i="17"/>
  <c r="G12" i="17"/>
  <c r="I11" i="17"/>
  <c r="K10" i="17"/>
  <c r="J12" i="17"/>
  <c r="D11" i="17"/>
  <c r="D10" i="17"/>
  <c r="F9" i="17"/>
  <c r="H8" i="17"/>
  <c r="K9" i="17"/>
  <c r="I13" i="17"/>
  <c r="K12" i="17"/>
  <c r="E11" i="17"/>
  <c r="L11" i="17"/>
  <c r="J9" i="17"/>
  <c r="D8" i="17"/>
  <c r="G9" i="17"/>
  <c r="F11" i="17"/>
  <c r="K13" i="17"/>
  <c r="M12" i="17"/>
  <c r="E12" i="17"/>
  <c r="G11" i="17"/>
  <c r="L13" i="17"/>
  <c r="F12" i="17"/>
  <c r="J10" i="17"/>
  <c r="L9" i="17"/>
  <c r="D9" i="17"/>
  <c r="F8" i="17"/>
  <c r="E8" i="17"/>
  <c r="D12" i="17"/>
  <c r="M11" i="17"/>
  <c r="H13" i="17"/>
  <c r="H10" i="17"/>
  <c r="L8" i="17"/>
  <c r="I12" i="17"/>
  <c r="J8" i="17"/>
  <c r="D13" i="17"/>
  <c r="G13" i="17"/>
  <c r="L12" i="17"/>
  <c r="L10" i="34"/>
  <c r="D11" i="34"/>
  <c r="M8" i="34"/>
  <c r="K10" i="34"/>
  <c r="E13" i="34"/>
  <c r="J13" i="34"/>
  <c r="M9" i="34"/>
  <c r="H9" i="34"/>
  <c r="D13" i="34"/>
  <c r="E9" i="34"/>
  <c r="I11" i="34"/>
  <c r="K13" i="34"/>
  <c r="E12" i="34"/>
  <c r="F11" i="9"/>
  <c r="L12" i="9"/>
  <c r="F9" i="9"/>
  <c r="K13" i="9"/>
  <c r="M12" i="9"/>
  <c r="E12" i="9"/>
  <c r="G11" i="9"/>
  <c r="I10" i="9"/>
  <c r="K9" i="9"/>
  <c r="D8" i="9"/>
  <c r="L8" i="9"/>
  <c r="F10" i="9"/>
  <c r="L11" i="9"/>
  <c r="H13" i="9"/>
  <c r="G13" i="9"/>
  <c r="K11" i="9"/>
  <c r="H12" i="9"/>
  <c r="G8" i="9"/>
  <c r="I13" i="9"/>
  <c r="K12" i="9"/>
  <c r="M11" i="9"/>
  <c r="E11" i="9"/>
  <c r="G10" i="9"/>
  <c r="I9" i="9"/>
  <c r="F8" i="9"/>
  <c r="D9" i="9"/>
  <c r="J10" i="9"/>
  <c r="F12" i="9"/>
  <c r="L13" i="9"/>
  <c r="L10" i="9"/>
  <c r="I12" i="9"/>
  <c r="I13" i="24"/>
  <c r="G11" i="24"/>
  <c r="J9" i="24"/>
  <c r="D8" i="24"/>
  <c r="H12" i="24"/>
  <c r="K10" i="24"/>
  <c r="L12" i="24"/>
  <c r="F11" i="24"/>
  <c r="F9" i="24"/>
  <c r="I8" i="24"/>
  <c r="M13" i="35"/>
  <c r="M11" i="35"/>
  <c r="K8" i="35"/>
  <c r="H8" i="20"/>
  <c r="M10" i="20"/>
  <c r="D9" i="20"/>
  <c r="J11" i="20"/>
  <c r="F13" i="20"/>
  <c r="F9" i="20"/>
  <c r="F12" i="20"/>
  <c r="I13" i="20"/>
  <c r="F10" i="20"/>
  <c r="H11" i="17"/>
  <c r="D12" i="30"/>
  <c r="D13" i="30"/>
  <c r="I9" i="30"/>
  <c r="M10" i="30"/>
  <c r="E12" i="30"/>
  <c r="K13" i="30"/>
  <c r="K8" i="30"/>
  <c r="K11" i="30"/>
  <c r="L11" i="30"/>
  <c r="I8" i="30"/>
  <c r="K9" i="30"/>
  <c r="E11" i="30"/>
  <c r="K12" i="30"/>
  <c r="L9" i="30"/>
  <c r="E10" i="30"/>
  <c r="M12" i="30"/>
  <c r="L10" i="27"/>
  <c r="G9" i="27"/>
  <c r="G13" i="27"/>
  <c r="D9" i="27"/>
  <c r="H11" i="27"/>
  <c r="E10" i="24"/>
  <c r="H8" i="19"/>
  <c r="G13" i="10"/>
  <c r="I12" i="10"/>
  <c r="K11" i="10"/>
  <c r="M10" i="10"/>
  <c r="E10" i="10"/>
  <c r="G9" i="10"/>
  <c r="I8" i="10"/>
  <c r="G8" i="14"/>
  <c r="E9" i="14"/>
  <c r="M9" i="14"/>
  <c r="K10" i="14"/>
  <c r="I11" i="14"/>
  <c r="G12" i="14"/>
  <c r="E13" i="14"/>
  <c r="M13" i="14"/>
  <c r="F12" i="14"/>
  <c r="J10" i="14"/>
  <c r="D9" i="14"/>
  <c r="F9" i="19"/>
  <c r="H12" i="11"/>
  <c r="E13" i="10"/>
  <c r="G12" i="10"/>
  <c r="I11" i="10"/>
  <c r="K10" i="10"/>
  <c r="M9" i="10"/>
  <c r="E9" i="10"/>
  <c r="G8" i="10"/>
  <c r="I8" i="14"/>
  <c r="G9" i="14"/>
  <c r="E10" i="14"/>
  <c r="M10" i="14"/>
  <c r="K11" i="14"/>
  <c r="I12" i="14"/>
  <c r="G13" i="14"/>
  <c r="H13" i="14"/>
  <c r="L11" i="14"/>
  <c r="F10" i="14"/>
  <c r="J8" i="14"/>
  <c r="K9" i="41"/>
  <c r="H9" i="33"/>
  <c r="D11" i="23"/>
  <c r="L12" i="23"/>
  <c r="D10" i="19"/>
  <c r="D12" i="19"/>
  <c r="E13" i="32"/>
  <c r="G12" i="32"/>
  <c r="I11" i="32"/>
  <c r="K10" i="32"/>
  <c r="M9" i="32"/>
  <c r="E9" i="32"/>
  <c r="G8" i="32"/>
  <c r="E11" i="35"/>
  <c r="K10" i="4"/>
  <c r="E13" i="4"/>
  <c r="L8" i="32"/>
  <c r="H10" i="32"/>
  <c r="J12" i="32"/>
  <c r="D11" i="30"/>
  <c r="L13" i="30"/>
  <c r="L10" i="26"/>
  <c r="I8" i="19"/>
  <c r="G9" i="19"/>
  <c r="H10" i="19"/>
  <c r="G11" i="19"/>
  <c r="E12" i="19"/>
  <c r="F13" i="19"/>
  <c r="J13" i="17"/>
  <c r="G9" i="16"/>
  <c r="H11" i="16"/>
  <c r="J13" i="16"/>
  <c r="J11" i="42"/>
  <c r="G10" i="11"/>
  <c r="I13" i="11"/>
  <c r="F13" i="10"/>
  <c r="G8" i="6"/>
  <c r="E9" i="6"/>
  <c r="M9" i="6"/>
  <c r="K10" i="6"/>
  <c r="I11" i="6"/>
  <c r="G12" i="6"/>
  <c r="E13" i="6"/>
  <c r="M13" i="6"/>
  <c r="F9" i="5"/>
  <c r="L10" i="5"/>
  <c r="H12" i="5"/>
  <c r="M13" i="5"/>
  <c r="J8" i="26"/>
  <c r="M12" i="19"/>
  <c r="K13" i="32"/>
  <c r="M12" i="32"/>
  <c r="E12" i="32"/>
  <c r="G11" i="32"/>
  <c r="I10" i="32"/>
  <c r="K9" i="32"/>
  <c r="M8" i="32"/>
  <c r="E8" i="32"/>
  <c r="I13" i="35"/>
  <c r="G10" i="35"/>
  <c r="D9" i="32"/>
  <c r="F11" i="32"/>
  <c r="D13" i="32"/>
  <c r="K11" i="26"/>
  <c r="G10" i="22"/>
  <c r="D8" i="19"/>
  <c r="K8" i="19"/>
  <c r="K9" i="19"/>
  <c r="I10" i="19"/>
  <c r="I11" i="19"/>
  <c r="I12" i="19"/>
  <c r="I13" i="19"/>
  <c r="F8" i="32"/>
  <c r="F10" i="32"/>
  <c r="D12" i="32"/>
  <c r="I13" i="32"/>
  <c r="K12" i="32"/>
  <c r="M11" i="32"/>
  <c r="E11" i="32"/>
  <c r="G10" i="32"/>
  <c r="I9" i="32"/>
  <c r="K8" i="32"/>
  <c r="K12" i="35"/>
  <c r="I9" i="35"/>
  <c r="I13" i="41"/>
  <c r="J9" i="41"/>
  <c r="L12" i="34"/>
  <c r="H13" i="35"/>
  <c r="J13" i="41"/>
  <c r="L8" i="4"/>
  <c r="D12" i="4"/>
  <c r="D8" i="35"/>
  <c r="L9" i="34"/>
  <c r="L9" i="32"/>
  <c r="H11" i="32"/>
  <c r="H13" i="32"/>
  <c r="L11" i="31"/>
  <c r="J9" i="30"/>
  <c r="M12" i="26"/>
  <c r="H9" i="23"/>
  <c r="L10" i="23"/>
  <c r="D12" i="23"/>
  <c r="E8" i="19"/>
  <c r="M8" i="19"/>
  <c r="M9" i="19"/>
  <c r="L10" i="19"/>
  <c r="M11" i="19"/>
  <c r="K12" i="19"/>
  <c r="J13" i="19"/>
  <c r="K8" i="17"/>
  <c r="F8" i="16"/>
  <c r="H10" i="16"/>
  <c r="K8" i="11"/>
  <c r="K8" i="6"/>
  <c r="I9" i="6"/>
  <c r="G10" i="6"/>
  <c r="E11" i="6"/>
  <c r="M11" i="6"/>
  <c r="K12" i="6"/>
  <c r="H8" i="5"/>
  <c r="D10" i="5"/>
  <c r="J11" i="5"/>
  <c r="L8" i="35"/>
  <c r="L9" i="35"/>
  <c r="D11" i="35"/>
  <c r="D12" i="35"/>
  <c r="F9" i="27"/>
  <c r="K12" i="13"/>
  <c r="F13" i="13"/>
  <c r="L10" i="13"/>
  <c r="K8" i="13"/>
  <c r="I13" i="13"/>
  <c r="J11" i="13"/>
  <c r="F9" i="13"/>
  <c r="D11" i="27"/>
  <c r="H8" i="27"/>
  <c r="G13" i="35"/>
  <c r="M10" i="35"/>
  <c r="G9" i="35"/>
  <c r="K9" i="27"/>
  <c r="M13" i="27"/>
  <c r="M13" i="33"/>
  <c r="L13" i="33"/>
  <c r="G13" i="33"/>
  <c r="L12" i="33"/>
  <c r="F12" i="33"/>
  <c r="K11" i="33"/>
  <c r="F11" i="33"/>
  <c r="J10" i="33"/>
  <c r="E10" i="33"/>
  <c r="J9" i="33"/>
  <c r="D9" i="33"/>
  <c r="I8" i="33"/>
  <c r="D8" i="33"/>
  <c r="I8" i="31"/>
  <c r="J10" i="31"/>
  <c r="H12" i="31"/>
  <c r="G12" i="29"/>
  <c r="G13" i="29"/>
  <c r="L10" i="29"/>
  <c r="H10" i="27"/>
  <c r="M13" i="16"/>
  <c r="K13" i="16"/>
  <c r="F13" i="16"/>
  <c r="J12" i="16"/>
  <c r="E12" i="16"/>
  <c r="J11" i="16"/>
  <c r="D11" i="16"/>
  <c r="I10" i="16"/>
  <c r="D10" i="16"/>
  <c r="H9" i="16"/>
  <c r="M8" i="16"/>
  <c r="H8" i="16"/>
  <c r="L13" i="16"/>
  <c r="G13" i="16"/>
  <c r="L12" i="16"/>
  <c r="F12" i="16"/>
  <c r="K11" i="16"/>
  <c r="F11" i="16"/>
  <c r="J10" i="16"/>
  <c r="E10" i="16"/>
  <c r="J9" i="16"/>
  <c r="D9" i="16"/>
  <c r="I8" i="16"/>
  <c r="D8" i="16"/>
  <c r="G10" i="13"/>
  <c r="K13" i="20"/>
  <c r="J12" i="20"/>
  <c r="H11" i="20"/>
  <c r="D10" i="20"/>
  <c r="D13" i="27"/>
  <c r="L9" i="27"/>
  <c r="F8" i="27"/>
  <c r="M12" i="34"/>
  <c r="G11" i="34"/>
  <c r="K9" i="34"/>
  <c r="E8" i="34"/>
  <c r="E13" i="35"/>
  <c r="G12" i="35"/>
  <c r="I11" i="35"/>
  <c r="K10" i="35"/>
  <c r="M9" i="35"/>
  <c r="E9" i="35"/>
  <c r="G8" i="35"/>
  <c r="H12" i="41"/>
  <c r="L11" i="41"/>
  <c r="L13" i="34"/>
  <c r="D12" i="41"/>
  <c r="E10" i="27"/>
  <c r="G12" i="27"/>
  <c r="L13" i="35"/>
  <c r="D13" i="35"/>
  <c r="M11" i="41"/>
  <c r="J9" i="4"/>
  <c r="J11" i="4"/>
  <c r="H8" i="35"/>
  <c r="H9" i="35"/>
  <c r="H10" i="35"/>
  <c r="H11" i="35"/>
  <c r="J12" i="35"/>
  <c r="H8" i="34"/>
  <c r="F12" i="34"/>
  <c r="H8" i="33"/>
  <c r="F9" i="33"/>
  <c r="L9" i="33"/>
  <c r="I10" i="33"/>
  <c r="G11" i="33"/>
  <c r="D12" i="33"/>
  <c r="J12" i="33"/>
  <c r="H13" i="33"/>
  <c r="D8" i="32"/>
  <c r="H9" i="32"/>
  <c r="D11" i="32"/>
  <c r="F12" i="32"/>
  <c r="F9" i="31"/>
  <c r="L10" i="31"/>
  <c r="F11" i="29"/>
  <c r="K9" i="26"/>
  <c r="G13" i="24"/>
  <c r="K11" i="24"/>
  <c r="G10" i="24"/>
  <c r="E9" i="24"/>
  <c r="L8" i="16"/>
  <c r="L9" i="16"/>
  <c r="M10" i="16"/>
  <c r="D12" i="16"/>
  <c r="D13" i="16"/>
  <c r="F11" i="14"/>
  <c r="F13" i="14"/>
  <c r="M11" i="13"/>
  <c r="K12" i="11"/>
  <c r="E11" i="11"/>
  <c r="I9" i="11"/>
  <c r="F13" i="11"/>
  <c r="J11" i="11"/>
  <c r="D10" i="11"/>
  <c r="H8" i="11"/>
  <c r="J11" i="10"/>
  <c r="H8" i="10"/>
  <c r="J12" i="10"/>
  <c r="H9" i="10"/>
  <c r="K13" i="6"/>
  <c r="G13" i="6"/>
  <c r="M12" i="6"/>
  <c r="I12" i="6"/>
  <c r="E12" i="6"/>
  <c r="K11" i="6"/>
  <c r="G11" i="6"/>
  <c r="M10" i="6"/>
  <c r="I10" i="6"/>
  <c r="E10" i="6"/>
  <c r="K9" i="6"/>
  <c r="G9" i="6"/>
  <c r="M8" i="6"/>
  <c r="I8" i="6"/>
  <c r="E8" i="6"/>
  <c r="L13" i="6"/>
  <c r="H13" i="6"/>
  <c r="D13" i="6"/>
  <c r="J12" i="6"/>
  <c r="F12" i="6"/>
  <c r="L11" i="6"/>
  <c r="H11" i="6"/>
  <c r="D11" i="6"/>
  <c r="J10" i="6"/>
  <c r="F10" i="6"/>
  <c r="L9" i="6"/>
  <c r="H9" i="6"/>
  <c r="D9" i="6"/>
  <c r="J8" i="6"/>
  <c r="F8" i="6"/>
  <c r="J13" i="5"/>
  <c r="L12" i="5"/>
  <c r="D12" i="5"/>
  <c r="F11" i="5"/>
  <c r="H10" i="5"/>
  <c r="J9" i="5"/>
  <c r="L8" i="5"/>
  <c r="D8" i="5"/>
  <c r="L13" i="5"/>
  <c r="D13" i="5"/>
  <c r="F12" i="5"/>
  <c r="H11" i="5"/>
  <c r="J10" i="5"/>
  <c r="L9" i="5"/>
  <c r="D9" i="5"/>
  <c r="F8" i="5"/>
  <c r="H12" i="27"/>
  <c r="G8" i="27"/>
  <c r="D10" i="13"/>
  <c r="L13" i="27"/>
  <c r="I12" i="35"/>
  <c r="K11" i="35"/>
  <c r="E10" i="35"/>
  <c r="I8" i="35"/>
  <c r="K11" i="27"/>
  <c r="F13" i="35"/>
  <c r="F8" i="35"/>
  <c r="D9" i="35"/>
  <c r="F10" i="35"/>
  <c r="F11" i="35"/>
  <c r="F12" i="35"/>
  <c r="F8" i="33"/>
  <c r="M8" i="33"/>
  <c r="K9" i="33"/>
  <c r="H10" i="33"/>
  <c r="D11" i="33"/>
  <c r="L11" i="33"/>
  <c r="I12" i="33"/>
  <c r="F13" i="33"/>
  <c r="M12" i="31"/>
  <c r="K11" i="31"/>
  <c r="F10" i="31"/>
  <c r="J8" i="31"/>
  <c r="K9" i="29"/>
  <c r="G12" i="20"/>
  <c r="G13" i="20"/>
  <c r="I9" i="20"/>
  <c r="H12" i="20"/>
  <c r="D11" i="20"/>
  <c r="H9" i="20"/>
  <c r="F8" i="20"/>
  <c r="F12" i="27"/>
  <c r="H9" i="27"/>
  <c r="K13" i="35"/>
  <c r="M12" i="35"/>
  <c r="E12" i="35"/>
  <c r="G11" i="35"/>
  <c r="I10" i="35"/>
  <c r="K9" i="35"/>
  <c r="M8" i="35"/>
  <c r="E8" i="35"/>
  <c r="E9" i="27"/>
  <c r="K10" i="27"/>
  <c r="I12" i="27"/>
  <c r="J13" i="35"/>
  <c r="L12" i="35"/>
  <c r="J8" i="35"/>
  <c r="J9" i="35"/>
  <c r="J10" i="35"/>
  <c r="L11" i="35"/>
  <c r="J8" i="33"/>
  <c r="G9" i="33"/>
  <c r="D10" i="33"/>
  <c r="L10" i="33"/>
  <c r="H11" i="33"/>
  <c r="E12" i="33"/>
  <c r="M12" i="33"/>
  <c r="J13" i="33"/>
  <c r="M13" i="32"/>
  <c r="L13" i="32"/>
  <c r="L12" i="32"/>
  <c r="L11" i="32"/>
  <c r="J10" i="32"/>
  <c r="J9" i="32"/>
  <c r="J8" i="32"/>
  <c r="J9" i="31"/>
  <c r="G11" i="31"/>
  <c r="H13" i="31"/>
  <c r="K8" i="29"/>
  <c r="M11" i="29"/>
  <c r="E8" i="27"/>
  <c r="J13" i="27"/>
  <c r="L11" i="26"/>
  <c r="J9" i="26"/>
  <c r="K10" i="20"/>
  <c r="E8" i="16"/>
  <c r="F9" i="16"/>
  <c r="F10" i="16"/>
  <c r="G11" i="16"/>
  <c r="H12" i="16"/>
  <c r="H13" i="16"/>
  <c r="H8" i="13"/>
  <c r="H12" i="13"/>
  <c r="L10" i="42"/>
  <c r="I8" i="9"/>
  <c r="M13" i="15"/>
  <c r="K13" i="15"/>
  <c r="F13" i="15"/>
  <c r="J12" i="15"/>
  <c r="E12" i="15"/>
  <c r="J11" i="15"/>
  <c r="D11" i="15"/>
  <c r="I10" i="15"/>
  <c r="D10" i="15"/>
  <c r="H9" i="15"/>
  <c r="M8" i="15"/>
  <c r="H8" i="15"/>
  <c r="J13" i="15"/>
  <c r="D13" i="15"/>
  <c r="I12" i="15"/>
  <c r="D12" i="15"/>
  <c r="H11" i="15"/>
  <c r="M10" i="15"/>
  <c r="H10" i="15"/>
  <c r="L9" i="15"/>
  <c r="G9" i="15"/>
  <c r="L8" i="15"/>
  <c r="F8" i="15"/>
  <c r="H13" i="15"/>
  <c r="H12" i="15"/>
  <c r="G11" i="15"/>
  <c r="F10" i="15"/>
  <c r="F9" i="15"/>
  <c r="E8" i="15"/>
  <c r="G13" i="15"/>
  <c r="F12" i="15"/>
  <c r="F11" i="15"/>
  <c r="E10" i="15"/>
  <c r="D9" i="15"/>
  <c r="D8" i="15"/>
  <c r="H13" i="22"/>
  <c r="G12" i="22"/>
  <c r="F11" i="22"/>
  <c r="F10" i="22"/>
  <c r="E9" i="22"/>
  <c r="D8" i="22"/>
  <c r="M13" i="22"/>
  <c r="H12" i="22"/>
  <c r="L10" i="22"/>
  <c r="J9" i="22"/>
  <c r="F8" i="22"/>
  <c r="I13" i="22"/>
  <c r="M11" i="22"/>
  <c r="K10" i="22"/>
  <c r="F9" i="22"/>
  <c r="J10" i="15"/>
  <c r="L13" i="11"/>
  <c r="H13" i="11"/>
  <c r="D13" i="11"/>
  <c r="J12" i="11"/>
  <c r="F12" i="11"/>
  <c r="L11" i="11"/>
  <c r="H11" i="11"/>
  <c r="D11" i="11"/>
  <c r="J10" i="11"/>
  <c r="F10" i="11"/>
  <c r="L9" i="11"/>
  <c r="H9" i="11"/>
  <c r="D9" i="11"/>
  <c r="J8" i="11"/>
  <c r="F8" i="11"/>
  <c r="K13" i="11"/>
  <c r="G13" i="11"/>
  <c r="M12" i="11"/>
  <c r="I12" i="11"/>
  <c r="E12" i="11"/>
  <c r="K11" i="11"/>
  <c r="G11" i="11"/>
  <c r="M10" i="11"/>
  <c r="I10" i="11"/>
  <c r="E10" i="11"/>
  <c r="K9" i="11"/>
  <c r="G9" i="11"/>
  <c r="M8" i="11"/>
  <c r="I8" i="11"/>
  <c r="E8" i="11"/>
  <c r="M13" i="11"/>
  <c r="E13" i="11"/>
  <c r="G12" i="11"/>
  <c r="I11" i="11"/>
  <c r="K10" i="11"/>
  <c r="M9" i="11"/>
  <c r="E9" i="11"/>
  <c r="G8" i="11"/>
  <c r="J13" i="11"/>
  <c r="L12" i="11"/>
  <c r="D12" i="11"/>
  <c r="F11" i="11"/>
  <c r="H10" i="11"/>
  <c r="J9" i="11"/>
  <c r="L8" i="11"/>
  <c r="D8" i="11"/>
  <c r="L13" i="10"/>
  <c r="D13" i="10"/>
  <c r="F12" i="10"/>
  <c r="H11" i="10"/>
  <c r="J10" i="10"/>
  <c r="L9" i="10"/>
  <c r="D9" i="10"/>
  <c r="F8" i="10"/>
  <c r="J13" i="10"/>
  <c r="L12" i="10"/>
  <c r="D12" i="10"/>
  <c r="F11" i="10"/>
  <c r="H10" i="10"/>
  <c r="J9" i="10"/>
  <c r="L8" i="10"/>
  <c r="D8" i="10"/>
  <c r="M13" i="10"/>
  <c r="H12" i="10"/>
  <c r="L10" i="10"/>
  <c r="F9" i="10"/>
  <c r="H13" i="10"/>
  <c r="L11" i="10"/>
  <c r="F10" i="10"/>
  <c r="J8" i="10"/>
  <c r="K9" i="15"/>
  <c r="L11" i="15"/>
  <c r="E13" i="8"/>
  <c r="H12" i="8"/>
  <c r="G8" i="8"/>
  <c r="I11" i="8"/>
  <c r="L10" i="8"/>
  <c r="F9" i="8"/>
  <c r="J8" i="22"/>
  <c r="H11" i="22"/>
  <c r="I8" i="15"/>
  <c r="L12" i="15"/>
  <c r="I8" i="7"/>
  <c r="E13" i="7"/>
  <c r="K13" i="31"/>
  <c r="F13" i="31"/>
  <c r="J12" i="31"/>
  <c r="E12" i="31"/>
  <c r="J11" i="31"/>
  <c r="D11" i="31"/>
  <c r="I10" i="31"/>
  <c r="D10" i="31"/>
  <c r="H9" i="31"/>
  <c r="M8" i="31"/>
  <c r="H8" i="31"/>
  <c r="J13" i="31"/>
  <c r="D13" i="31"/>
  <c r="I12" i="31"/>
  <c r="D12" i="31"/>
  <c r="H11" i="31"/>
  <c r="M10" i="31"/>
  <c r="H10" i="31"/>
  <c r="L9" i="31"/>
  <c r="G9" i="31"/>
  <c r="L8" i="31"/>
  <c r="F8" i="31"/>
  <c r="J13" i="30"/>
  <c r="J12" i="30"/>
  <c r="H11" i="30"/>
  <c r="H10" i="30"/>
  <c r="H9" i="30"/>
  <c r="F8" i="30"/>
  <c r="H13" i="30"/>
  <c r="F12" i="30"/>
  <c r="F11" i="30"/>
  <c r="F10" i="30"/>
  <c r="D9" i="30"/>
  <c r="D8" i="30"/>
  <c r="G8" i="30"/>
  <c r="E9" i="30"/>
  <c r="M9" i="30"/>
  <c r="K10" i="30"/>
  <c r="I11" i="30"/>
  <c r="G12" i="30"/>
  <c r="E13" i="30"/>
  <c r="F13" i="27"/>
  <c r="J11" i="27"/>
  <c r="D10" i="27"/>
  <c r="K8" i="27"/>
  <c r="K13" i="27"/>
  <c r="M12" i="27"/>
  <c r="E12" i="27"/>
  <c r="G11" i="27"/>
  <c r="I10" i="27"/>
  <c r="L12" i="27"/>
  <c r="F11" i="27"/>
  <c r="J9" i="27"/>
  <c r="I8" i="27"/>
  <c r="I13" i="27"/>
  <c r="K12" i="27"/>
  <c r="M11" i="27"/>
  <c r="E11" i="27"/>
  <c r="G10" i="27"/>
  <c r="I9" i="27"/>
  <c r="D8" i="27"/>
  <c r="L8" i="27"/>
  <c r="F10" i="27"/>
  <c r="L11" i="27"/>
  <c r="H13" i="27"/>
  <c r="H13" i="26"/>
  <c r="H12" i="26"/>
  <c r="G11" i="26"/>
  <c r="F10" i="26"/>
  <c r="F9" i="26"/>
  <c r="E8" i="26"/>
  <c r="G13" i="26"/>
  <c r="F12" i="26"/>
  <c r="F11" i="26"/>
  <c r="E10" i="26"/>
  <c r="D9" i="26"/>
  <c r="D8" i="26"/>
  <c r="J13" i="24"/>
  <c r="M13" i="24"/>
  <c r="F13" i="24"/>
  <c r="K12" i="24"/>
  <c r="E12" i="24"/>
  <c r="J11" i="24"/>
  <c r="E11" i="24"/>
  <c r="I10" i="24"/>
  <c r="D10" i="24"/>
  <c r="I9" i="24"/>
  <c r="M8" i="24"/>
  <c r="H8" i="24"/>
  <c r="K13" i="24"/>
  <c r="E13" i="24"/>
  <c r="I12" i="24"/>
  <c r="D12" i="24"/>
  <c r="I11" i="24"/>
  <c r="M10" i="24"/>
  <c r="H10" i="24"/>
  <c r="M9" i="24"/>
  <c r="G9" i="24"/>
  <c r="L8" i="24"/>
  <c r="G8" i="24"/>
  <c r="K8" i="22"/>
  <c r="L11" i="22"/>
  <c r="D13" i="21"/>
  <c r="L10" i="21"/>
  <c r="J8" i="21"/>
  <c r="F13" i="21"/>
  <c r="D10" i="21"/>
  <c r="F12" i="21"/>
  <c r="L9" i="21"/>
  <c r="G8" i="21"/>
  <c r="E9" i="21"/>
  <c r="M9" i="21"/>
  <c r="K10" i="21"/>
  <c r="I11" i="21"/>
  <c r="G12" i="21"/>
  <c r="E13" i="21"/>
  <c r="L13" i="20"/>
  <c r="J13" i="20"/>
  <c r="I12" i="20"/>
  <c r="I11" i="20"/>
  <c r="G10" i="20"/>
  <c r="G9" i="20"/>
  <c r="G8" i="20"/>
  <c r="E13" i="20"/>
  <c r="K11" i="20"/>
  <c r="E10" i="20"/>
  <c r="K8" i="20"/>
  <c r="K12" i="20"/>
  <c r="E11" i="20"/>
  <c r="M9" i="20"/>
  <c r="I8" i="20"/>
  <c r="D8" i="20"/>
  <c r="L8" i="20"/>
  <c r="J9" i="20"/>
  <c r="H10" i="20"/>
  <c r="F11" i="20"/>
  <c r="D12" i="20"/>
  <c r="L12" i="20"/>
  <c r="J8" i="15"/>
  <c r="L10" i="15"/>
  <c r="M12" i="15"/>
  <c r="H13" i="7"/>
  <c r="K9" i="7"/>
  <c r="M13" i="20"/>
  <c r="D13" i="20"/>
  <c r="L11" i="20"/>
  <c r="L10" i="20"/>
  <c r="L9" i="20"/>
  <c r="J8" i="20"/>
  <c r="I13" i="21"/>
  <c r="I12" i="21"/>
  <c r="G11" i="21"/>
  <c r="G10" i="21"/>
  <c r="G9" i="21"/>
  <c r="E8" i="21"/>
  <c r="J12" i="27"/>
  <c r="J10" i="27"/>
  <c r="J8" i="27"/>
  <c r="I13" i="30"/>
  <c r="I12" i="30"/>
  <c r="G11" i="30"/>
  <c r="G10" i="30"/>
  <c r="G9" i="30"/>
  <c r="E8" i="30"/>
  <c r="M9" i="27"/>
  <c r="I11" i="27"/>
  <c r="E13" i="27"/>
  <c r="F11" i="41"/>
  <c r="L13" i="41"/>
  <c r="I10" i="41"/>
  <c r="H8" i="41"/>
  <c r="G12" i="41"/>
  <c r="I12" i="41"/>
  <c r="I9" i="41"/>
  <c r="H9" i="41"/>
  <c r="I11" i="41"/>
  <c r="K13" i="41"/>
  <c r="E11" i="41"/>
  <c r="I13" i="4"/>
  <c r="J13" i="4"/>
  <c r="H12" i="4"/>
  <c r="I11" i="4"/>
  <c r="H10" i="4"/>
  <c r="F9" i="4"/>
  <c r="G8" i="4"/>
  <c r="F13" i="4"/>
  <c r="G12" i="4"/>
  <c r="F11" i="4"/>
  <c r="D10" i="4"/>
  <c r="E9" i="4"/>
  <c r="D8" i="4"/>
  <c r="D8" i="31"/>
  <c r="D9" i="31"/>
  <c r="E10" i="31"/>
  <c r="F11" i="31"/>
  <c r="F12" i="31"/>
  <c r="G13" i="31"/>
  <c r="J8" i="30"/>
  <c r="J10" i="30"/>
  <c r="L12" i="30"/>
  <c r="M8" i="27"/>
  <c r="D12" i="27"/>
  <c r="I8" i="26"/>
  <c r="J10" i="26"/>
  <c r="L12" i="26"/>
  <c r="K8" i="24"/>
  <c r="K9" i="24"/>
  <c r="L10" i="24"/>
  <c r="M11" i="24"/>
  <c r="M12" i="24"/>
  <c r="L9" i="22"/>
  <c r="L12" i="22"/>
  <c r="D11" i="21"/>
  <c r="E9" i="20"/>
  <c r="M11" i="20"/>
  <c r="L10" i="18"/>
  <c r="H12" i="18"/>
  <c r="H10" i="18"/>
  <c r="L12" i="18"/>
  <c r="L8" i="18"/>
  <c r="F8" i="18"/>
  <c r="L9" i="18"/>
  <c r="H11" i="18"/>
  <c r="D13" i="18"/>
  <c r="J9" i="15"/>
  <c r="K11" i="15"/>
  <c r="L13" i="15"/>
  <c r="J11" i="12"/>
  <c r="F13" i="12"/>
  <c r="H9" i="12"/>
  <c r="J12" i="12"/>
  <c r="D10" i="12"/>
  <c r="G8" i="33"/>
  <c r="K8" i="33"/>
  <c r="E9" i="33"/>
  <c r="I9" i="33"/>
  <c r="M9" i="33"/>
  <c r="G10" i="33"/>
  <c r="K10" i="33"/>
  <c r="E11" i="33"/>
  <c r="I11" i="33"/>
  <c r="M11" i="33"/>
  <c r="G12" i="33"/>
  <c r="K12" i="33"/>
  <c r="E13" i="33"/>
  <c r="I13" i="33"/>
  <c r="H8" i="32"/>
  <c r="F9" i="32"/>
  <c r="D10" i="32"/>
  <c r="L10" i="32"/>
  <c r="J11" i="32"/>
  <c r="H12" i="32"/>
  <c r="F13" i="32"/>
  <c r="F11" i="25"/>
  <c r="H13" i="23"/>
  <c r="H12" i="23"/>
  <c r="F11" i="23"/>
  <c r="F10" i="23"/>
  <c r="F9" i="23"/>
  <c r="D8" i="23"/>
  <c r="G8" i="19"/>
  <c r="L8" i="19"/>
  <c r="I9" i="19"/>
  <c r="G10" i="19"/>
  <c r="M10" i="19"/>
  <c r="J11" i="19"/>
  <c r="H12" i="19"/>
  <c r="E13" i="19"/>
  <c r="K13" i="19"/>
  <c r="G8" i="16"/>
  <c r="K8" i="16"/>
  <c r="E9" i="16"/>
  <c r="I9" i="16"/>
  <c r="M9" i="16"/>
  <c r="G10" i="16"/>
  <c r="K10" i="16"/>
  <c r="E11" i="16"/>
  <c r="I11" i="16"/>
  <c r="M11" i="16"/>
  <c r="G12" i="16"/>
  <c r="K12" i="16"/>
  <c r="E13" i="16"/>
  <c r="I13" i="16"/>
  <c r="D10" i="42"/>
  <c r="K13" i="39"/>
  <c r="G13" i="39"/>
  <c r="M12" i="39"/>
  <c r="I12" i="39"/>
  <c r="E12" i="39"/>
  <c r="J13" i="39"/>
  <c r="E13" i="39"/>
  <c r="J12" i="39"/>
  <c r="D12" i="39"/>
  <c r="J11" i="39"/>
  <c r="F11" i="39"/>
  <c r="L10" i="39"/>
  <c r="H10" i="39"/>
  <c r="D10" i="39"/>
  <c r="J9" i="39"/>
  <c r="F9" i="39"/>
  <c r="L8" i="39"/>
  <c r="H8" i="39"/>
  <c r="D8" i="39"/>
  <c r="M13" i="39"/>
  <c r="F13" i="39"/>
  <c r="H12" i="39"/>
  <c r="L11" i="39"/>
  <c r="G11" i="39"/>
  <c r="K10" i="39"/>
  <c r="F10" i="39"/>
  <c r="K9" i="39"/>
  <c r="E9" i="39"/>
  <c r="J8" i="39"/>
  <c r="E8" i="39"/>
  <c r="L13" i="39"/>
  <c r="D13" i="39"/>
  <c r="G12" i="39"/>
  <c r="K11" i="39"/>
  <c r="E11" i="39"/>
  <c r="J10" i="39"/>
  <c r="E10" i="39"/>
  <c r="I9" i="39"/>
  <c r="D9" i="39"/>
  <c r="I8" i="39"/>
  <c r="D10" i="28"/>
  <c r="J12" i="7"/>
  <c r="J8" i="7"/>
  <c r="M9" i="7"/>
  <c r="E12" i="7"/>
  <c r="E13" i="28"/>
  <c r="I11" i="28"/>
  <c r="G8" i="28"/>
  <c r="H9" i="39"/>
  <c r="I11" i="39"/>
  <c r="L10" i="28"/>
  <c r="F12" i="7"/>
  <c r="F10" i="7"/>
  <c r="L13" i="7"/>
  <c r="L11" i="7"/>
  <c r="H9" i="7"/>
  <c r="G8" i="7"/>
  <c r="G9" i="7"/>
  <c r="I10" i="7"/>
  <c r="I11" i="7"/>
  <c r="I12" i="7"/>
  <c r="L13" i="25"/>
  <c r="J10" i="25"/>
  <c r="G12" i="28"/>
  <c r="K10" i="28"/>
  <c r="E9" i="28"/>
  <c r="E8" i="25"/>
  <c r="K9" i="25"/>
  <c r="G11" i="25"/>
  <c r="M12" i="25"/>
  <c r="D13" i="41"/>
  <c r="H11" i="41"/>
  <c r="H13" i="41"/>
  <c r="M12" i="41"/>
  <c r="M10" i="41"/>
  <c r="J8" i="41"/>
  <c r="M9" i="41"/>
  <c r="F8" i="41"/>
  <c r="E8" i="41"/>
  <c r="D9" i="41"/>
  <c r="K8" i="41"/>
  <c r="J11" i="41"/>
  <c r="L12" i="41"/>
  <c r="E13" i="41"/>
  <c r="D11" i="41"/>
  <c r="E10" i="41"/>
  <c r="F10" i="41"/>
  <c r="D10" i="41"/>
  <c r="E12" i="41"/>
  <c r="K12" i="41"/>
  <c r="K11" i="41"/>
  <c r="L8" i="41"/>
  <c r="E9" i="41"/>
  <c r="D8" i="41"/>
  <c r="G8" i="41"/>
  <c r="L9" i="41"/>
  <c r="I8" i="41"/>
  <c r="L10" i="41"/>
  <c r="M13" i="41"/>
  <c r="G13" i="41"/>
  <c r="G11" i="41"/>
  <c r="K8" i="4"/>
  <c r="I9" i="4"/>
  <c r="G10" i="4"/>
  <c r="E11" i="4"/>
  <c r="M11" i="4"/>
  <c r="K12" i="4"/>
  <c r="M8" i="39"/>
  <c r="M9" i="39"/>
  <c r="D11" i="39"/>
  <c r="F12" i="39"/>
  <c r="I13" i="39"/>
  <c r="D12" i="34"/>
  <c r="F11" i="34"/>
  <c r="H10" i="34"/>
  <c r="J9" i="34"/>
  <c r="L8" i="34"/>
  <c r="D8" i="34"/>
  <c r="M13" i="34"/>
  <c r="H11" i="34"/>
  <c r="F10" i="34"/>
  <c r="F9" i="34"/>
  <c r="F8" i="34"/>
  <c r="L11" i="34"/>
  <c r="J10" i="34"/>
  <c r="D9" i="34"/>
  <c r="H12" i="34"/>
  <c r="F13" i="34"/>
  <c r="I8" i="34"/>
  <c r="G9" i="34"/>
  <c r="E10" i="34"/>
  <c r="M10" i="34"/>
  <c r="K11" i="34"/>
  <c r="I12" i="34"/>
  <c r="G13" i="34"/>
  <c r="J11" i="34"/>
  <c r="D10" i="34"/>
  <c r="J8" i="34"/>
  <c r="J12" i="34"/>
  <c r="H13" i="34"/>
  <c r="K8" i="34"/>
  <c r="I9" i="34"/>
  <c r="G10" i="34"/>
  <c r="E11" i="34"/>
  <c r="M11" i="34"/>
  <c r="K12" i="34"/>
  <c r="I13" i="34"/>
  <c r="D8" i="29"/>
  <c r="E10" i="29"/>
  <c r="J8" i="28"/>
  <c r="F8" i="39"/>
  <c r="G9" i="39"/>
  <c r="G10" i="39"/>
  <c r="H11" i="39"/>
  <c r="K12" i="39"/>
  <c r="L13" i="28"/>
  <c r="D13" i="28"/>
  <c r="F12" i="28"/>
  <c r="H11" i="28"/>
  <c r="J10" i="28"/>
  <c r="L9" i="28"/>
  <c r="D9" i="28"/>
  <c r="F8" i="28"/>
  <c r="H13" i="28"/>
  <c r="H12" i="28"/>
  <c r="F11" i="28"/>
  <c r="F10" i="28"/>
  <c r="F9" i="28"/>
  <c r="D8" i="28"/>
  <c r="J13" i="28"/>
  <c r="J12" i="28"/>
  <c r="J11" i="28"/>
  <c r="H10" i="28"/>
  <c r="H9" i="28"/>
  <c r="H8" i="28"/>
  <c r="M13" i="28"/>
  <c r="L11" i="28"/>
  <c r="J9" i="28"/>
  <c r="K8" i="28"/>
  <c r="I9" i="28"/>
  <c r="G10" i="28"/>
  <c r="E11" i="28"/>
  <c r="M11" i="28"/>
  <c r="K12" i="28"/>
  <c r="I13" i="28"/>
  <c r="F13" i="28"/>
  <c r="D11" i="28"/>
  <c r="L8" i="28"/>
  <c r="E8" i="28"/>
  <c r="M8" i="28"/>
  <c r="K9" i="28"/>
  <c r="I10" i="28"/>
  <c r="G11" i="28"/>
  <c r="E12" i="28"/>
  <c r="M12" i="28"/>
  <c r="K13" i="28"/>
  <c r="F13" i="7"/>
  <c r="J11" i="7"/>
  <c r="D10" i="7"/>
  <c r="H8" i="7"/>
  <c r="L12" i="7"/>
  <c r="F11" i="7"/>
  <c r="J9" i="7"/>
  <c r="D8" i="7"/>
  <c r="H12" i="7"/>
  <c r="F9" i="7"/>
  <c r="D12" i="7"/>
  <c r="L8" i="7"/>
  <c r="L10" i="7"/>
  <c r="J13" i="7"/>
  <c r="K13" i="7"/>
  <c r="M12" i="7"/>
  <c r="I13" i="7"/>
  <c r="K12" i="7"/>
  <c r="M11" i="7"/>
  <c r="E11" i="7"/>
  <c r="G10" i="7"/>
  <c r="I9" i="7"/>
  <c r="K8" i="7"/>
  <c r="F8" i="7"/>
  <c r="L9" i="7"/>
  <c r="H11" i="7"/>
  <c r="D13" i="7"/>
  <c r="J10" i="7"/>
  <c r="M8" i="7"/>
  <c r="M10" i="7"/>
  <c r="G13" i="7"/>
  <c r="M9" i="28"/>
  <c r="G8" i="39"/>
  <c r="I10" i="39"/>
  <c r="L12" i="39"/>
  <c r="J13" i="25"/>
  <c r="D12" i="25"/>
  <c r="H10" i="25"/>
  <c r="L8" i="25"/>
  <c r="H12" i="25"/>
  <c r="D10" i="25"/>
  <c r="D8" i="25"/>
  <c r="L12" i="25"/>
  <c r="L10" i="25"/>
  <c r="H8" i="25"/>
  <c r="F13" i="25"/>
  <c r="F9" i="25"/>
  <c r="G13" i="25"/>
  <c r="I12" i="25"/>
  <c r="K11" i="25"/>
  <c r="M10" i="25"/>
  <c r="E10" i="25"/>
  <c r="G9" i="25"/>
  <c r="I8" i="25"/>
  <c r="F8" i="25"/>
  <c r="L9" i="25"/>
  <c r="H11" i="25"/>
  <c r="D13" i="25"/>
  <c r="J11" i="25"/>
  <c r="M13" i="25"/>
  <c r="E13" i="25"/>
  <c r="G12" i="25"/>
  <c r="I11" i="25"/>
  <c r="K10" i="25"/>
  <c r="M9" i="25"/>
  <c r="E9" i="25"/>
  <c r="G8" i="25"/>
  <c r="J8" i="25"/>
  <c r="F10" i="25"/>
  <c r="L11" i="25"/>
  <c r="H13" i="25"/>
  <c r="E8" i="7"/>
  <c r="E9" i="7"/>
  <c r="E10" i="7"/>
  <c r="G11" i="7"/>
  <c r="G12" i="7"/>
  <c r="M13" i="7"/>
  <c r="D11" i="25"/>
  <c r="I12" i="28"/>
  <c r="M10" i="28"/>
  <c r="G9" i="28"/>
  <c r="I9" i="25"/>
  <c r="E11" i="25"/>
  <c r="K12" i="25"/>
  <c r="L13" i="4"/>
  <c r="H13" i="4"/>
  <c r="D13" i="4"/>
  <c r="J12" i="4"/>
  <c r="F12" i="4"/>
  <c r="L11" i="4"/>
  <c r="H11" i="4"/>
  <c r="D11" i="4"/>
  <c r="J10" i="4"/>
  <c r="F10" i="4"/>
  <c r="L9" i="4"/>
  <c r="H9" i="4"/>
  <c r="D9" i="4"/>
  <c r="J8" i="4"/>
  <c r="F8" i="4"/>
  <c r="K13" i="4"/>
  <c r="G13" i="4"/>
  <c r="M12" i="4"/>
  <c r="I12" i="4"/>
  <c r="E12" i="4"/>
  <c r="K11" i="4"/>
  <c r="G11" i="4"/>
  <c r="M10" i="4"/>
  <c r="I10" i="4"/>
  <c r="E10" i="4"/>
  <c r="K9" i="4"/>
  <c r="G9" i="4"/>
  <c r="M8" i="4"/>
  <c r="I8" i="4"/>
  <c r="E8" i="4"/>
  <c r="K8" i="39"/>
  <c r="L9" i="39"/>
  <c r="M10" i="39"/>
  <c r="M11" i="39"/>
  <c r="H13" i="39"/>
  <c r="L13" i="29"/>
  <c r="H13" i="29"/>
  <c r="D13" i="29"/>
  <c r="J12" i="29"/>
  <c r="F12" i="29"/>
  <c r="L11" i="29"/>
  <c r="H11" i="29"/>
  <c r="D11" i="29"/>
  <c r="J10" i="29"/>
  <c r="F10" i="29"/>
  <c r="L9" i="29"/>
  <c r="H9" i="29"/>
  <c r="D9" i="29"/>
  <c r="J8" i="29"/>
  <c r="F8" i="29"/>
  <c r="J13" i="29"/>
  <c r="E13" i="29"/>
  <c r="I12" i="29"/>
  <c r="D12" i="29"/>
  <c r="I11" i="29"/>
  <c r="M10" i="29"/>
  <c r="H10" i="29"/>
  <c r="M9" i="29"/>
  <c r="G9" i="29"/>
  <c r="L8" i="29"/>
  <c r="G8" i="29"/>
  <c r="K13" i="29"/>
  <c r="F13" i="29"/>
  <c r="K12" i="29"/>
  <c r="E12" i="29"/>
  <c r="J11" i="29"/>
  <c r="E11" i="29"/>
  <c r="I10" i="29"/>
  <c r="D10" i="29"/>
  <c r="I9" i="29"/>
  <c r="M8" i="29"/>
  <c r="H8" i="29"/>
  <c r="M13" i="29"/>
  <c r="L12" i="29"/>
  <c r="K11" i="29"/>
  <c r="K10" i="29"/>
  <c r="J9" i="29"/>
  <c r="I8" i="29"/>
  <c r="I13" i="29"/>
  <c r="H12" i="29"/>
  <c r="G11" i="29"/>
  <c r="G10" i="29"/>
  <c r="F9" i="29"/>
  <c r="E8" i="29"/>
  <c r="D12" i="28"/>
  <c r="H12" i="35"/>
  <c r="J11" i="35"/>
  <c r="L10" i="35"/>
  <c r="D10" i="35"/>
  <c r="F9" i="35"/>
  <c r="M13" i="26"/>
  <c r="I13" i="26"/>
  <c r="E13" i="26"/>
  <c r="K12" i="26"/>
  <c r="G12" i="26"/>
  <c r="M11" i="26"/>
  <c r="I11" i="26"/>
  <c r="E11" i="26"/>
  <c r="K10" i="26"/>
  <c r="G10" i="26"/>
  <c r="M9" i="26"/>
  <c r="I9" i="26"/>
  <c r="E9" i="26"/>
  <c r="K8" i="26"/>
  <c r="G8" i="26"/>
  <c r="J13" i="26"/>
  <c r="D13" i="26"/>
  <c r="I12" i="26"/>
  <c r="D12" i="26"/>
  <c r="H11" i="26"/>
  <c r="M10" i="26"/>
  <c r="H10" i="26"/>
  <c r="L9" i="26"/>
  <c r="G9" i="26"/>
  <c r="L8" i="26"/>
  <c r="F8" i="26"/>
  <c r="K13" i="26"/>
  <c r="F13" i="26"/>
  <c r="J12" i="26"/>
  <c r="E12" i="26"/>
  <c r="J11" i="26"/>
  <c r="D11" i="26"/>
  <c r="I10" i="26"/>
  <c r="D10" i="26"/>
  <c r="H9" i="26"/>
  <c r="M8" i="26"/>
  <c r="H8" i="26"/>
  <c r="K13" i="22"/>
  <c r="G13" i="22"/>
  <c r="M12" i="22"/>
  <c r="I12" i="22"/>
  <c r="E12" i="22"/>
  <c r="K11" i="22"/>
  <c r="G11" i="22"/>
  <c r="M10" i="22"/>
  <c r="I10" i="22"/>
  <c r="E10" i="22"/>
  <c r="K9" i="22"/>
  <c r="G9" i="22"/>
  <c r="M8" i="22"/>
  <c r="I8" i="22"/>
  <c r="E8" i="22"/>
  <c r="J13" i="22"/>
  <c r="E13" i="22"/>
  <c r="J12" i="22"/>
  <c r="D12" i="22"/>
  <c r="I11" i="22"/>
  <c r="D11" i="22"/>
  <c r="H10" i="22"/>
  <c r="M9" i="22"/>
  <c r="H9" i="22"/>
  <c r="L8" i="22"/>
  <c r="G8" i="22"/>
  <c r="L13" i="22"/>
  <c r="F13" i="22"/>
  <c r="K12" i="22"/>
  <c r="F12" i="22"/>
  <c r="J11" i="22"/>
  <c r="E11" i="22"/>
  <c r="J10" i="22"/>
  <c r="D10" i="22"/>
  <c r="I9" i="22"/>
  <c r="D9" i="22"/>
  <c r="H8" i="22"/>
  <c r="J13" i="21"/>
  <c r="L12" i="21"/>
  <c r="D12" i="21"/>
  <c r="F11" i="21"/>
  <c r="H10" i="21"/>
  <c r="J9" i="21"/>
  <c r="L8" i="21"/>
  <c r="D8" i="21"/>
  <c r="H13" i="21"/>
  <c r="H12" i="21"/>
  <c r="H11" i="21"/>
  <c r="F10" i="21"/>
  <c r="F9" i="21"/>
  <c r="F8" i="21"/>
  <c r="L13" i="21"/>
  <c r="J12" i="21"/>
  <c r="J11" i="21"/>
  <c r="J10" i="21"/>
  <c r="H9" i="21"/>
  <c r="H8" i="21"/>
  <c r="M9" i="8"/>
  <c r="L13" i="8"/>
  <c r="H13" i="8"/>
  <c r="D13" i="8"/>
  <c r="J12" i="8"/>
  <c r="F12" i="8"/>
  <c r="L11" i="8"/>
  <c r="H11" i="8"/>
  <c r="D11" i="8"/>
  <c r="J10" i="8"/>
  <c r="F10" i="8"/>
  <c r="L9" i="8"/>
  <c r="H9" i="8"/>
  <c r="D9" i="8"/>
  <c r="J8" i="8"/>
  <c r="F8" i="8"/>
  <c r="K13" i="8"/>
  <c r="G13" i="8"/>
  <c r="M12" i="8"/>
  <c r="I12" i="8"/>
  <c r="E12" i="8"/>
  <c r="K11" i="8"/>
  <c r="G11" i="8"/>
  <c r="M10" i="8"/>
  <c r="I10" i="8"/>
  <c r="E10" i="8"/>
  <c r="K9" i="8"/>
  <c r="G9" i="8"/>
  <c r="M8" i="8"/>
  <c r="I8" i="8"/>
  <c r="E8" i="8"/>
  <c r="J13" i="8"/>
  <c r="L12" i="8"/>
  <c r="D12" i="8"/>
  <c r="F11" i="8"/>
  <c r="H10" i="8"/>
  <c r="J9" i="8"/>
  <c r="L8" i="8"/>
  <c r="D8" i="8"/>
  <c r="I13" i="8"/>
  <c r="K12" i="8"/>
  <c r="M11" i="8"/>
  <c r="E11" i="8"/>
  <c r="G10" i="8"/>
  <c r="I9" i="8"/>
  <c r="K8" i="8"/>
  <c r="F13" i="8"/>
  <c r="J11" i="8"/>
  <c r="D10" i="8"/>
  <c r="H8" i="8"/>
  <c r="M13" i="8"/>
  <c r="G12" i="8"/>
  <c r="K10" i="8"/>
  <c r="E9" i="8"/>
  <c r="M13" i="31"/>
  <c r="I13" i="31"/>
  <c r="E13" i="31"/>
  <c r="K12" i="31"/>
  <c r="G12" i="31"/>
  <c r="M11" i="31"/>
  <c r="I11" i="31"/>
  <c r="E11" i="31"/>
  <c r="K10" i="31"/>
  <c r="G10" i="31"/>
  <c r="M9" i="31"/>
  <c r="I9" i="31"/>
  <c r="E9" i="31"/>
  <c r="K8" i="31"/>
  <c r="G8" i="31"/>
  <c r="M13" i="30"/>
  <c r="F13" i="30"/>
  <c r="H12" i="30"/>
  <c r="J11" i="30"/>
  <c r="L10" i="30"/>
  <c r="D10" i="30"/>
  <c r="F9" i="30"/>
  <c r="H8" i="30"/>
  <c r="L13" i="24"/>
  <c r="H13" i="24"/>
  <c r="D13" i="24"/>
  <c r="J12" i="24"/>
  <c r="F12" i="24"/>
  <c r="L11" i="24"/>
  <c r="H11" i="24"/>
  <c r="D11" i="24"/>
  <c r="J10" i="24"/>
  <c r="F10" i="24"/>
  <c r="L9" i="24"/>
  <c r="H9" i="24"/>
  <c r="D9" i="24"/>
  <c r="J8" i="24"/>
  <c r="F8" i="24"/>
  <c r="L13" i="23"/>
  <c r="D13" i="23"/>
  <c r="F12" i="23"/>
  <c r="H11" i="23"/>
  <c r="J10" i="23"/>
  <c r="L9" i="23"/>
  <c r="D9" i="23"/>
  <c r="F8" i="23"/>
  <c r="H12" i="17"/>
  <c r="M9" i="17"/>
  <c r="G8" i="17"/>
  <c r="F13" i="17"/>
  <c r="I9" i="17"/>
  <c r="J11" i="17"/>
  <c r="E9" i="17"/>
  <c r="L13" i="14"/>
  <c r="H12" i="14"/>
  <c r="L10" i="14"/>
  <c r="F9" i="14"/>
  <c r="J13" i="14"/>
  <c r="D12" i="14"/>
  <c r="H10" i="14"/>
  <c r="L8" i="14"/>
  <c r="L12" i="14"/>
  <c r="J9" i="14"/>
  <c r="J11" i="14"/>
  <c r="H8" i="14"/>
  <c r="I9" i="13"/>
  <c r="E11" i="13"/>
  <c r="H8" i="12"/>
  <c r="F13" i="18"/>
  <c r="J11" i="18"/>
  <c r="D10" i="18"/>
  <c r="H8" i="18"/>
  <c r="L13" i="18"/>
  <c r="D12" i="18"/>
  <c r="J9" i="18"/>
  <c r="J13" i="18"/>
  <c r="F11" i="18"/>
  <c r="F9" i="18"/>
  <c r="L13" i="13"/>
  <c r="H13" i="13"/>
  <c r="D13" i="13"/>
  <c r="J12" i="13"/>
  <c r="F12" i="13"/>
  <c r="L11" i="13"/>
  <c r="H11" i="13"/>
  <c r="D11" i="13"/>
  <c r="J10" i="13"/>
  <c r="F10" i="13"/>
  <c r="L9" i="13"/>
  <c r="H9" i="13"/>
  <c r="D9" i="13"/>
  <c r="J8" i="13"/>
  <c r="F8" i="13"/>
  <c r="K13" i="13"/>
  <c r="G13" i="13"/>
  <c r="M12" i="13"/>
  <c r="I12" i="13"/>
  <c r="E12" i="13"/>
  <c r="K11" i="13"/>
  <c r="G11" i="13"/>
  <c r="M10" i="13"/>
  <c r="I10" i="13"/>
  <c r="E10" i="13"/>
  <c r="K9" i="13"/>
  <c r="G9" i="13"/>
  <c r="M8" i="13"/>
  <c r="I8" i="13"/>
  <c r="E8" i="13"/>
  <c r="M13" i="13"/>
  <c r="E13" i="13"/>
  <c r="G12" i="13"/>
  <c r="I11" i="13"/>
  <c r="K10" i="13"/>
  <c r="M9" i="13"/>
  <c r="E9" i="13"/>
  <c r="G8" i="13"/>
  <c r="J13" i="13"/>
  <c r="L12" i="13"/>
  <c r="D12" i="13"/>
  <c r="F11" i="13"/>
  <c r="H10" i="13"/>
  <c r="J9" i="13"/>
  <c r="L8" i="13"/>
  <c r="D8" i="13"/>
  <c r="L13" i="12"/>
  <c r="D13" i="12"/>
  <c r="F12" i="12"/>
  <c r="H11" i="12"/>
  <c r="J10" i="12"/>
  <c r="L9" i="12"/>
  <c r="D9" i="12"/>
  <c r="F8" i="12"/>
  <c r="J13" i="12"/>
  <c r="L12" i="12"/>
  <c r="D12" i="12"/>
  <c r="F11" i="12"/>
  <c r="H10" i="12"/>
  <c r="J9" i="12"/>
  <c r="L8" i="12"/>
  <c r="D8" i="12"/>
  <c r="M13" i="12"/>
  <c r="H12" i="12"/>
  <c r="L10" i="12"/>
  <c r="F9" i="12"/>
  <c r="H13" i="12"/>
  <c r="L11" i="12"/>
  <c r="F10" i="12"/>
  <c r="J8" i="12"/>
  <c r="E8" i="20"/>
  <c r="M8" i="20"/>
  <c r="K9" i="20"/>
  <c r="I10" i="20"/>
  <c r="G11" i="20"/>
  <c r="E12" i="20"/>
  <c r="M12" i="20"/>
  <c r="F8" i="19"/>
  <c r="J8" i="19"/>
  <c r="E9" i="19"/>
  <c r="J9" i="19"/>
  <c r="E10" i="19"/>
  <c r="K10" i="19"/>
  <c r="F11" i="19"/>
  <c r="K11" i="19"/>
  <c r="G12" i="19"/>
  <c r="L12" i="19"/>
  <c r="G13" i="19"/>
  <c r="J13" i="9"/>
  <c r="D12" i="9"/>
  <c r="H10" i="9"/>
  <c r="M8" i="9"/>
  <c r="E8" i="9"/>
  <c r="F13" i="9"/>
  <c r="J11" i="9"/>
  <c r="D10" i="9"/>
  <c r="K8" i="9"/>
  <c r="L13" i="19"/>
  <c r="H13" i="19"/>
  <c r="D13" i="19"/>
  <c r="J12" i="19"/>
  <c r="F12" i="19"/>
  <c r="L11" i="19"/>
  <c r="H11" i="19"/>
  <c r="D11" i="19"/>
  <c r="J10" i="19"/>
  <c r="F10" i="19"/>
  <c r="L9" i="19"/>
  <c r="H9" i="19"/>
  <c r="D9" i="19"/>
  <c r="G8" i="15"/>
  <c r="K8" i="15"/>
  <c r="E9" i="15"/>
  <c r="I9" i="15"/>
  <c r="M9" i="15"/>
  <c r="G10" i="15"/>
  <c r="K10" i="15"/>
  <c r="E11" i="15"/>
  <c r="I11" i="15"/>
  <c r="M11" i="15"/>
  <c r="G12" i="15"/>
  <c r="K12" i="15"/>
  <c r="E13" i="15"/>
  <c r="I13" i="15"/>
</calcChain>
</file>

<file path=xl/sharedStrings.xml><?xml version="1.0" encoding="utf-8"?>
<sst xmlns="http://schemas.openxmlformats.org/spreadsheetml/2006/main" count="1898" uniqueCount="151">
  <si>
    <t>Career Level &amp; Code</t>
  </si>
  <si>
    <t>ATC Level &amp; Code</t>
  </si>
  <si>
    <t>Cx</t>
  </si>
  <si>
    <t>Dx</t>
  </si>
  <si>
    <t>Ex</t>
  </si>
  <si>
    <t>Fx</t>
  </si>
  <si>
    <t>Gx</t>
  </si>
  <si>
    <t>Hx</t>
  </si>
  <si>
    <t>Ix</t>
  </si>
  <si>
    <t>Jx</t>
  </si>
  <si>
    <t>Kx</t>
  </si>
  <si>
    <t>Lx</t>
  </si>
  <si>
    <t>MSS4</t>
  </si>
  <si>
    <t>xL</t>
  </si>
  <si>
    <t>MSS3</t>
  </si>
  <si>
    <t>xK</t>
  </si>
  <si>
    <t>MSS2</t>
  </si>
  <si>
    <t>xJ</t>
  </si>
  <si>
    <t>Buffalo</t>
  </si>
  <si>
    <t>Columbus, OH</t>
  </si>
  <si>
    <t>Hartford</t>
  </si>
  <si>
    <t>Los Angeles</t>
  </si>
  <si>
    <t>Phoenix</t>
  </si>
  <si>
    <t>Portland, OR</t>
  </si>
  <si>
    <t>Raleigh</t>
  </si>
  <si>
    <t>Washington</t>
  </si>
  <si>
    <t>Rest of United States</t>
  </si>
  <si>
    <t>Maximum</t>
  </si>
  <si>
    <t>Minimum</t>
  </si>
  <si>
    <t>Range</t>
  </si>
  <si>
    <t>Seattle</t>
  </si>
  <si>
    <t>International</t>
  </si>
  <si>
    <t>LOCALITY INDEX</t>
  </si>
  <si>
    <t>Click on the appropriate link below to view the pay structure for a specific locality.</t>
  </si>
  <si>
    <t>No Locality</t>
  </si>
  <si>
    <t>Atlanta, GA</t>
  </si>
  <si>
    <t>Boston, Worcester-Lawrence, Massachusetts - New Hampshire - Maine - Connecticut</t>
  </si>
  <si>
    <t>Chicago-Gary-Kenosha, Illinois - Indiana - Wisconsin</t>
  </si>
  <si>
    <t>Cincinnati-Hamilton, Ohio - Kentucky - Indiana</t>
  </si>
  <si>
    <t>Cleveland-Akron, Ohio</t>
  </si>
  <si>
    <t>Columbus, Ohio</t>
  </si>
  <si>
    <t>Dallas-Fort Worth, Texas</t>
  </si>
  <si>
    <t>Dayton-Springfield, Ohio</t>
  </si>
  <si>
    <t>Denver-Boulder-Greeley, Colorado</t>
  </si>
  <si>
    <t>Detroit-Ann Arbor-Flint, Michigan</t>
  </si>
  <si>
    <t>Hartford, Connecticut (including all of New London County, CT)</t>
  </si>
  <si>
    <t>Houston-Galveston-Brazoria, Texas</t>
  </si>
  <si>
    <t>Huntsville, Alabama</t>
  </si>
  <si>
    <t>Indianapolis, Indiana</t>
  </si>
  <si>
    <t xml:space="preserve">Los Angeles-Riverside-Orange County, California </t>
  </si>
  <si>
    <t>Miami-Fort Lauderdale, Florida</t>
  </si>
  <si>
    <t>Milwaukee-Racine, Wisconsin</t>
  </si>
  <si>
    <t>Minneapolis-St. Paul, Minnesota - Wisconsin</t>
  </si>
  <si>
    <t>New York-Northern New Jersey-Long Island, New York - New Jersey - Connecticut - Pennsylvania</t>
  </si>
  <si>
    <t>Philadelphia-Wilmington-Atlantic City, Pennsylvania - New Jersey - Delaware - Maryland</t>
  </si>
  <si>
    <t>Phoenix, Arizona</t>
  </si>
  <si>
    <t>Pittsburgh, Pennsylvania</t>
  </si>
  <si>
    <t>Portland-Salem, Oregon - Washington</t>
  </si>
  <si>
    <t>Raleigh, North Carolina</t>
  </si>
  <si>
    <t>Richmond-Petersburg, Virginia</t>
  </si>
  <si>
    <t>Sacramento-Yolo, California</t>
  </si>
  <si>
    <t>San Diego, California</t>
  </si>
  <si>
    <t>San Francisco-Oakland-San Jose, California</t>
  </si>
  <si>
    <t>Seattle-Tacoma-Bremerton, Washington</t>
  </si>
  <si>
    <t xml:space="preserve">Washington-Baltimore, District of Columbia - Maryland - Virginia - West Virginia </t>
  </si>
  <si>
    <t xml:space="preserve">Rest of United States  </t>
  </si>
  <si>
    <t>Return to Locality Index</t>
  </si>
  <si>
    <t>Alaska</t>
  </si>
  <si>
    <t>Hawaii</t>
  </si>
  <si>
    <t>Atlanta</t>
  </si>
  <si>
    <t>Boston</t>
  </si>
  <si>
    <t>Chicago</t>
  </si>
  <si>
    <t>Cincinnati</t>
  </si>
  <si>
    <t>Cleveland</t>
  </si>
  <si>
    <t>Dallas</t>
  </si>
  <si>
    <t>Dayton</t>
  </si>
  <si>
    <t>Denver</t>
  </si>
  <si>
    <t>Detroit</t>
  </si>
  <si>
    <t>Houston</t>
  </si>
  <si>
    <t>Huntsville</t>
  </si>
  <si>
    <t>Indianapolis</t>
  </si>
  <si>
    <t>Miami</t>
  </si>
  <si>
    <t>Milwaukee</t>
  </si>
  <si>
    <t>Minneapolis</t>
  </si>
  <si>
    <t>New York</t>
  </si>
  <si>
    <t>Philadelphia</t>
  </si>
  <si>
    <t>Pittsburgh</t>
  </si>
  <si>
    <t>Richmond</t>
  </si>
  <si>
    <t>Sacramento</t>
  </si>
  <si>
    <t>San Diego</t>
  </si>
  <si>
    <t>San Francisco</t>
  </si>
  <si>
    <t>Locality Pay Rates</t>
  </si>
  <si>
    <t>Locality Percentage</t>
  </si>
  <si>
    <t>Effective Date</t>
  </si>
  <si>
    <t>MSS Pay Bands 2 - 4</t>
  </si>
  <si>
    <t>Page Title</t>
  </si>
  <si>
    <t>Albany</t>
  </si>
  <si>
    <t>Albuquerque</t>
  </si>
  <si>
    <t>Austin</t>
  </si>
  <si>
    <t>Charlotte</t>
  </si>
  <si>
    <t>Colorado Springs</t>
  </si>
  <si>
    <t>Davenport</t>
  </si>
  <si>
    <t>Harrisburg</t>
  </si>
  <si>
    <t>Kansas City</t>
  </si>
  <si>
    <t>Laredo</t>
  </si>
  <si>
    <t>Las Vegas</t>
  </si>
  <si>
    <t>Palm Bay</t>
  </si>
  <si>
    <t>St Louis</t>
  </si>
  <si>
    <t>Tucson</t>
  </si>
  <si>
    <t>Pay Maximum Increase Rate</t>
  </si>
  <si>
    <t>Albany, NY</t>
  </si>
  <si>
    <t>Albuquerque-Santa Fe, NM</t>
  </si>
  <si>
    <t>Austin, TX</t>
  </si>
  <si>
    <t>Charlotte-Concord, NC-SC</t>
  </si>
  <si>
    <t>Colorado Springs, CO</t>
  </si>
  <si>
    <t>Davenport-Moline, IA-IL</t>
  </si>
  <si>
    <t>Harrisburg-Lebanon,PA</t>
  </si>
  <si>
    <t>Kansas City, MO-KS</t>
  </si>
  <si>
    <t>Laredo, TX</t>
  </si>
  <si>
    <t>Las Vegas-Henderson, NV-AZ</t>
  </si>
  <si>
    <t>Palm Bay, Florida</t>
  </si>
  <si>
    <t>St Louis-St Charlies-Farmingron, MO-IL</t>
  </si>
  <si>
    <t>Tucson, AZ</t>
  </si>
  <si>
    <t>Birmingham</t>
  </si>
  <si>
    <t>Burlington</t>
  </si>
  <si>
    <t>Corpus Christi</t>
  </si>
  <si>
    <t>Omaha</t>
  </si>
  <si>
    <t>San Antonio</t>
  </si>
  <si>
    <t>Virginia Beach</t>
  </si>
  <si>
    <t>Birmingham-Hoover-Talladega, AL</t>
  </si>
  <si>
    <t>Burlington-South Burlington, VT</t>
  </si>
  <si>
    <t>Corpus Christi-Kingsville-Alice, TX</t>
  </si>
  <si>
    <t>Omaha-Council Bluffs-Fremont, NE-IA</t>
  </si>
  <si>
    <t>San Antonio-New Braunfels-Pearsall, TX</t>
  </si>
  <si>
    <t>Virginia Beach-Norfolk, VA-NC</t>
  </si>
  <si>
    <t>Des Moines</t>
  </si>
  <si>
    <t>Des Moines, Iowa</t>
  </si>
  <si>
    <t>*This table is designed to provide the user with pay band limits. Employee calculations made from this table may vary by $1 due to rounding.</t>
  </si>
  <si>
    <t>Maximum Pay</t>
  </si>
  <si>
    <t xml:space="preserve">Note:  Pay rates for FAA employees, including locality pay, are capped by law at $221,900 — the rate for level II of the Executive Schedule (P.L. 104-264 paragraph 40122 c).  </t>
  </si>
  <si>
    <t>Fresno</t>
  </si>
  <si>
    <t>Reno</t>
  </si>
  <si>
    <t>Rochester</t>
  </si>
  <si>
    <t>Spokane</t>
  </si>
  <si>
    <t>Fresno-Madera-Hanford, CA</t>
  </si>
  <si>
    <t>Reno-Fernley, NV</t>
  </si>
  <si>
    <t>Rochester-Batavia-Seneca Falls, NY</t>
  </si>
  <si>
    <t>Spokane-Spokane Valley-Coeur d'Alene, WA-ID</t>
  </si>
  <si>
    <t>MSS Pay Bands, effective January 2, 2024</t>
  </si>
  <si>
    <t xml:space="preserve">Note:  Pay rates for FAA employees, including locality pay, are capped by law at $225,700 — the rate for level II of the Executive Schedule (P.L. 104-264 paragraph 40122 c).  </t>
  </si>
  <si>
    <t>MSS Pay Bands, effective January 12,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</si>
</sst>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;;;"/>
    <numFmt numFmtId="166" formatCode="0.0%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Continuous"/>
    </xf>
    <xf numFmtId="0" fontId="2" fillId="0" borderId="1" xfId="0" applyFont="1" applyBorder="1" applyAlignment="1">
      <alignment horizontal="right"/>
    </xf>
    <xf numFmtId="10" fontId="2" fillId="0" borderId="2" xfId="0" applyNumberFormat="1" applyFont="1" applyBorder="1" applyAlignment="1" applyProtection="1">
      <alignment horizontal="centerContinuous"/>
      <protection locked="0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Border="1" applyAlignment="1"/>
    <xf numFmtId="0" fontId="5" fillId="0" borderId="0" xfId="0" applyFont="1"/>
    <xf numFmtId="0" fontId="2" fillId="0" borderId="0" xfId="0" applyFont="1" applyAlignment="1"/>
    <xf numFmtId="0" fontId="3" fillId="0" borderId="0" xfId="2" applyBorder="1" applyAlignment="1" applyProtection="1"/>
    <xf numFmtId="0" fontId="2" fillId="0" borderId="0" xfId="0" applyFont="1" applyBorder="1" applyAlignment="1"/>
    <xf numFmtId="0" fontId="6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164" fontId="1" fillId="3" borderId="8" xfId="1" applyNumberFormat="1" applyFill="1" applyBorder="1" applyAlignment="1">
      <alignment horizontal="center"/>
    </xf>
    <xf numFmtId="164" fontId="1" fillId="3" borderId="9" xfId="1" applyNumberFormat="1" applyFill="1" applyBorder="1" applyAlignment="1">
      <alignment horizontal="center"/>
    </xf>
    <xf numFmtId="0" fontId="0" fillId="0" borderId="0" xfId="0" applyProtection="1">
      <protection hidden="1"/>
    </xf>
    <xf numFmtId="0" fontId="2" fillId="0" borderId="0" xfId="0" applyFont="1"/>
    <xf numFmtId="164" fontId="1" fillId="2" borderId="8" xfId="1" applyNumberFormat="1" applyFill="1" applyBorder="1" applyAlignment="1">
      <alignment horizontal="center"/>
    </xf>
    <xf numFmtId="164" fontId="1" fillId="2" borderId="9" xfId="1" applyNumberFormat="1" applyFill="1" applyBorder="1" applyAlignment="1">
      <alignment horizontal="center"/>
    </xf>
    <xf numFmtId="164" fontId="6" fillId="0" borderId="4" xfId="1" applyNumberFormat="1" applyFont="1" applyBorder="1" applyAlignment="1">
      <alignment horizontal="center" vertical="center"/>
    </xf>
    <xf numFmtId="164" fontId="6" fillId="0" borderId="10" xfId="1" applyNumberFormat="1" applyFont="1" applyBorder="1" applyAlignment="1">
      <alignment horizontal="center" vertical="center"/>
    </xf>
    <xf numFmtId="164" fontId="6" fillId="0" borderId="11" xfId="1" applyNumberFormat="1" applyFont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/>
    </xf>
    <xf numFmtId="164" fontId="0" fillId="2" borderId="9" xfId="1" applyNumberFormat="1" applyFont="1" applyFill="1" applyBorder="1" applyAlignment="1">
      <alignment horizontal="center"/>
    </xf>
    <xf numFmtId="164" fontId="0" fillId="3" borderId="8" xfId="1" applyNumberFormat="1" applyFont="1" applyFill="1" applyBorder="1" applyAlignment="1">
      <alignment horizontal="center"/>
    </xf>
    <xf numFmtId="164" fontId="0" fillId="3" borderId="9" xfId="1" applyNumberFormat="1" applyFont="1" applyFill="1" applyBorder="1" applyAlignment="1">
      <alignment horizontal="center"/>
    </xf>
    <xf numFmtId="164" fontId="0" fillId="3" borderId="11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/>
    <xf numFmtId="3" fontId="0" fillId="0" borderId="0" xfId="0" applyNumberFormat="1"/>
    <xf numFmtId="0" fontId="0" fillId="0" borderId="0" xfId="0"/>
    <xf numFmtId="0" fontId="0" fillId="0" borderId="0" xfId="0"/>
    <xf numFmtId="0" fontId="3" fillId="0" borderId="0" xfId="2" applyAlignment="1" applyProtection="1"/>
    <xf numFmtId="0" fontId="1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2" fillId="5" borderId="25" xfId="0" applyFont="1" applyFill="1" applyBorder="1" applyAlignment="1" applyProtection="1">
      <alignment horizontal="left"/>
      <protection hidden="1"/>
    </xf>
    <xf numFmtId="6" fontId="2" fillId="4" borderId="25" xfId="0" applyNumberFormat="1" applyFont="1" applyFill="1" applyBorder="1" applyAlignment="1" applyProtection="1">
      <alignment horizontal="center"/>
      <protection hidden="1"/>
    </xf>
    <xf numFmtId="0" fontId="2" fillId="2" borderId="25" xfId="0" applyFont="1" applyFill="1" applyBorder="1" applyAlignment="1">
      <alignment horizontal="center" wrapText="1"/>
    </xf>
    <xf numFmtId="166" fontId="2" fillId="5" borderId="25" xfId="0" applyNumberFormat="1" applyFont="1" applyFill="1" applyBorder="1" applyAlignment="1">
      <alignment horizontal="center" wrapText="1"/>
    </xf>
    <xf numFmtId="0" fontId="4" fillId="5" borderId="25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4" fillId="5" borderId="6" xfId="0" applyFont="1" applyFill="1" applyBorder="1"/>
    <xf numFmtId="0" fontId="0" fillId="5" borderId="7" xfId="0" applyFill="1" applyBorder="1" applyAlignment="1"/>
    <xf numFmtId="0" fontId="7" fillId="0" borderId="0" xfId="0" applyFont="1" applyFill="1" applyBorder="1" applyProtection="1">
      <protection hidden="1"/>
    </xf>
    <xf numFmtId="0" fontId="0" fillId="0" borderId="0" xfId="0" applyFill="1" applyBorder="1" applyAlignment="1"/>
    <xf numFmtId="0" fontId="0" fillId="0" borderId="0" xfId="0" applyFill="1"/>
    <xf numFmtId="0" fontId="2" fillId="0" borderId="0" xfId="0" applyFont="1" applyFill="1" applyBorder="1" applyProtection="1">
      <protection hidden="1"/>
    </xf>
    <xf numFmtId="0" fontId="0" fillId="0" borderId="0" xfId="0" applyFill="1" applyBorder="1"/>
    <xf numFmtId="164" fontId="0" fillId="2" borderId="8" xfId="1" applyNumberFormat="1" applyFont="1" applyFill="1" applyBorder="1" applyAlignment="1" applyProtection="1">
      <alignment horizontal="center"/>
      <protection hidden="1"/>
    </xf>
    <xf numFmtId="164" fontId="0" fillId="2" borderId="9" xfId="1" applyNumberFormat="1" applyFont="1" applyFill="1" applyBorder="1" applyAlignment="1" applyProtection="1">
      <alignment horizontal="center"/>
      <protection hidden="1"/>
    </xf>
    <xf numFmtId="164" fontId="0" fillId="3" borderId="8" xfId="1" applyNumberFormat="1" applyFont="1" applyFill="1" applyBorder="1" applyAlignment="1" applyProtection="1">
      <alignment horizontal="center"/>
      <protection hidden="1"/>
    </xf>
    <xf numFmtId="164" fontId="0" fillId="3" borderId="9" xfId="1" applyNumberFormat="1" applyFont="1" applyFill="1" applyBorder="1" applyAlignment="1" applyProtection="1">
      <alignment horizontal="center"/>
      <protection hidden="1"/>
    </xf>
    <xf numFmtId="164" fontId="0" fillId="2" borderId="11" xfId="1" applyNumberFormat="1" applyFont="1" applyFill="1" applyBorder="1" applyAlignment="1" applyProtection="1">
      <alignment horizontal="center"/>
      <protection hidden="1"/>
    </xf>
    <xf numFmtId="0" fontId="0" fillId="0" borderId="0" xfId="0"/>
    <xf numFmtId="0" fontId="2" fillId="5" borderId="26" xfId="0" applyFont="1" applyFill="1" applyBorder="1" applyAlignment="1">
      <alignment horizontal="center"/>
    </xf>
    <xf numFmtId="165" fontId="2" fillId="4" borderId="25" xfId="0" applyNumberFormat="1" applyFont="1" applyFill="1" applyBorder="1" applyAlignment="1" applyProtection="1">
      <alignment horizontal="center"/>
      <protection hidden="1"/>
    </xf>
    <xf numFmtId="0" fontId="0" fillId="0" borderId="0" xfId="0"/>
    <xf numFmtId="0" fontId="3" fillId="0" borderId="0" xfId="2" applyAlignment="1" applyProtection="1"/>
    <xf numFmtId="0" fontId="0" fillId="0" borderId="0" xfId="0"/>
    <xf numFmtId="0" fontId="2" fillId="6" borderId="0" xfId="0" applyFont="1" applyFill="1"/>
    <xf numFmtId="0" fontId="0" fillId="0" borderId="0" xfId="0"/>
    <xf numFmtId="165" fontId="0" fillId="7" borderId="0" xfId="0" applyNumberFormat="1" applyFill="1"/>
    <xf numFmtId="0" fontId="0" fillId="0" borderId="0" xfId="0"/>
    <xf numFmtId="0" fontId="0" fillId="0" borderId="0" xfId="0"/>
    <xf numFmtId="0" fontId="11" fillId="0" borderId="0" xfId="0" applyFont="1" applyAlignment="1">
      <alignment vertical="center"/>
    </xf>
    <xf numFmtId="0" fontId="1" fillId="0" borderId="0" xfId="0" applyFont="1"/>
    <xf numFmtId="10" fontId="10" fillId="0" borderId="25" xfId="0" applyNumberFormat="1" applyFont="1" applyBorder="1" applyAlignment="1">
      <alignment horizontal="center" wrapText="1"/>
    </xf>
    <xf numFmtId="0" fontId="0" fillId="0" borderId="0" xfId="0"/>
    <xf numFmtId="0" fontId="1" fillId="0" borderId="0" xfId="0" applyFont="1" applyProtection="1">
      <protection hidden="1"/>
    </xf>
    <xf numFmtId="0" fontId="1" fillId="8" borderId="0" xfId="0" applyFont="1" applyFill="1" applyProtection="1">
      <protection hidden="1"/>
    </xf>
    <xf numFmtId="16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/>
    </xf>
    <xf numFmtId="164" fontId="2" fillId="0" borderId="13" xfId="1" applyNumberFormat="1" applyFont="1" applyBorder="1" applyAlignment="1">
      <alignment horizontal="center" vertical="center"/>
    </xf>
    <xf numFmtId="164" fontId="2" fillId="0" borderId="14" xfId="1" applyNumberFormat="1" applyFont="1" applyBorder="1" applyAlignment="1">
      <alignment horizontal="center" vertical="center"/>
    </xf>
    <xf numFmtId="164" fontId="2" fillId="0" borderId="15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0" fontId="3" fillId="0" borderId="0" xfId="2" applyAlignment="1" applyProtection="1"/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23" xfId="1" applyNumberFormat="1" applyFont="1" applyBorder="1" applyAlignment="1">
      <alignment horizontal="center" vertical="center"/>
    </xf>
    <xf numFmtId="164" fontId="2" fillId="0" borderId="24" xfId="1" applyNumberFormat="1" applyFont="1" applyBorder="1" applyAlignment="1">
      <alignment horizontal="center" vertical="center"/>
    </xf>
    <xf numFmtId="10" fontId="2" fillId="0" borderId="12" xfId="0" applyNumberFormat="1" applyFont="1" applyBorder="1" applyAlignment="1">
      <alignment horizontal="right" vertical="center"/>
    </xf>
  </cellXfs>
  <cellStyles count="3">
    <cellStyle name="Comma" xfId="1" builtinId="3"/>
    <cellStyle name="Hyperlink" xfId="2" builtinId="8"/>
    <cellStyle name="Normal" xfId="0" builtinId="0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69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65"/>
  <sheetViews>
    <sheetView workbookViewId="0">
      <selection activeCell="B7" sqref="B7:B65"/>
    </sheetView>
  </sheetViews>
  <sheetFormatPr defaultRowHeight="13.2" x14ac:dyDescent="0.25"/>
  <cols>
    <col min="1" max="1" width="19" bestFit="1" customWidth="1"/>
    <col min="2" max="2" width="9.6640625" bestFit="1" customWidth="1"/>
    <col min="3" max="3" width="2.6640625" customWidth="1"/>
    <col min="4" max="4" width="18.33203125" customWidth="1"/>
    <col min="5" max="5" width="2.6640625" customWidth="1"/>
    <col min="6" max="6" width="97.6640625" customWidth="1"/>
    <col min="7" max="7" width="2.6640625" customWidth="1"/>
  </cols>
  <sheetData>
    <row r="1" spans="1:17" ht="15.75" customHeight="1" x14ac:dyDescent="0.3">
      <c r="A1" s="35"/>
      <c r="D1" s="21" t="s">
        <v>95</v>
      </c>
      <c r="F1" s="32" t="s">
        <v>94</v>
      </c>
    </row>
    <row r="2" spans="1:17" x14ac:dyDescent="0.25">
      <c r="D2" s="21" t="s">
        <v>93</v>
      </c>
    </row>
    <row r="5" spans="1:17" ht="13.8" thickBot="1" x14ac:dyDescent="0.3">
      <c r="A5" s="65"/>
      <c r="H5" s="45" t="s">
        <v>109</v>
      </c>
    </row>
    <row r="6" spans="1:17" ht="45.75" customHeight="1" thickBot="1" x14ac:dyDescent="0.3">
      <c r="A6" s="66" t="s">
        <v>91</v>
      </c>
      <c r="B6" s="61">
        <v>2025</v>
      </c>
      <c r="D6" s="40" t="s">
        <v>138</v>
      </c>
      <c r="F6" s="42" t="s">
        <v>149</v>
      </c>
      <c r="G6" s="47"/>
      <c r="H6" s="43">
        <v>1.022E-2</v>
      </c>
      <c r="I6" s="46"/>
      <c r="J6" s="46"/>
      <c r="K6" s="46"/>
      <c r="L6" s="46"/>
      <c r="M6" s="46"/>
      <c r="N6" s="46"/>
      <c r="O6" s="46"/>
      <c r="P6" s="46"/>
      <c r="Q6" s="46"/>
    </row>
    <row r="7" spans="1:17" ht="14.4" thickBot="1" x14ac:dyDescent="0.3">
      <c r="A7" s="75" t="s">
        <v>67</v>
      </c>
      <c r="B7" s="73">
        <v>0.3236</v>
      </c>
      <c r="D7" s="41">
        <v>225700</v>
      </c>
      <c r="F7" s="38"/>
      <c r="G7" s="33"/>
      <c r="I7" s="33"/>
      <c r="J7" s="33"/>
      <c r="K7" s="33"/>
      <c r="L7" s="33"/>
      <c r="M7" s="33"/>
      <c r="N7" s="33"/>
      <c r="O7" s="33"/>
      <c r="P7" s="33"/>
      <c r="Q7" s="33"/>
    </row>
    <row r="8" spans="1:17" s="35" customFormat="1" ht="14.4" thickBot="1" x14ac:dyDescent="0.3">
      <c r="A8" s="75" t="s">
        <v>96</v>
      </c>
      <c r="B8" s="73">
        <v>0.2077</v>
      </c>
      <c r="D8" s="62">
        <f>199300*1.022</f>
        <v>203684.6</v>
      </c>
      <c r="F8" s="38"/>
      <c r="G8" s="36"/>
    </row>
    <row r="9" spans="1:17" s="35" customFormat="1" ht="14.4" thickBot="1" x14ac:dyDescent="0.3">
      <c r="A9" s="75" t="s">
        <v>97</v>
      </c>
      <c r="B9" s="73">
        <v>0.18329999999999999</v>
      </c>
      <c r="F9" s="38"/>
      <c r="G9" s="36"/>
    </row>
    <row r="10" spans="1:17" ht="14.4" thickBot="1" x14ac:dyDescent="0.3">
      <c r="A10" s="20" t="s">
        <v>69</v>
      </c>
      <c r="B10" s="73">
        <v>0.2379</v>
      </c>
      <c r="F10" s="20"/>
      <c r="G10" s="36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 s="35" customFormat="1" ht="14.4" thickBot="1" x14ac:dyDescent="0.3">
      <c r="A11" s="75" t="s">
        <v>98</v>
      </c>
      <c r="B11" s="73">
        <v>0.20349999999999999</v>
      </c>
      <c r="F11" s="20"/>
      <c r="G11" s="36"/>
    </row>
    <row r="12" spans="1:17" s="60" customFormat="1" ht="14.4" thickBot="1" x14ac:dyDescent="0.3">
      <c r="A12" s="75" t="s">
        <v>123</v>
      </c>
      <c r="B12" s="73">
        <v>0.18240000000000001</v>
      </c>
      <c r="F12" s="20"/>
    </row>
    <row r="13" spans="1:17" ht="16.2" thickBot="1" x14ac:dyDescent="0.3">
      <c r="A13" s="20" t="s">
        <v>70</v>
      </c>
      <c r="B13" s="73">
        <v>0.32579999999999998</v>
      </c>
      <c r="F13" s="44" t="s">
        <v>150</v>
      </c>
      <c r="G13" s="36"/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7" ht="14.4" thickBot="1" x14ac:dyDescent="0.3">
      <c r="A14" s="20" t="s">
        <v>18</v>
      </c>
      <c r="B14" s="73">
        <v>0.22409999999999999</v>
      </c>
      <c r="F14" s="20"/>
      <c r="G14" s="36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17" s="60" customFormat="1" ht="14.4" thickBot="1" x14ac:dyDescent="0.3">
      <c r="A15" s="20" t="s">
        <v>124</v>
      </c>
      <c r="B15" s="73">
        <v>0.19450000000000001</v>
      </c>
      <c r="F15" s="20"/>
    </row>
    <row r="16" spans="1:17" s="35" customFormat="1" ht="14.4" thickBot="1" x14ac:dyDescent="0.3">
      <c r="A16" s="75" t="s">
        <v>99</v>
      </c>
      <c r="B16" s="73">
        <v>0.19670000000000001</v>
      </c>
      <c r="F16" s="20"/>
      <c r="G16" s="36"/>
    </row>
    <row r="17" spans="1:17" ht="14.4" thickBot="1" x14ac:dyDescent="0.3">
      <c r="A17" s="20" t="s">
        <v>71</v>
      </c>
      <c r="B17" s="73">
        <v>0.30859999999999999</v>
      </c>
      <c r="F17" s="20"/>
      <c r="G17" s="36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ht="14.4" thickBot="1" x14ac:dyDescent="0.3">
      <c r="A18" s="20" t="s">
        <v>72</v>
      </c>
      <c r="B18" s="73">
        <v>0.21929999999999999</v>
      </c>
      <c r="F18" s="20"/>
      <c r="G18" s="36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ht="14.4" thickBot="1" x14ac:dyDescent="0.3">
      <c r="A19" s="20" t="s">
        <v>73</v>
      </c>
      <c r="B19" s="73">
        <v>0.2223</v>
      </c>
      <c r="F19" s="20"/>
      <c r="G19" s="36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s="35" customFormat="1" ht="14.4" thickBot="1" x14ac:dyDescent="0.3">
      <c r="A20" s="75" t="s">
        <v>100</v>
      </c>
      <c r="B20" s="73">
        <v>0.20150000000000001</v>
      </c>
      <c r="F20" s="20"/>
      <c r="G20" s="36"/>
    </row>
    <row r="21" spans="1:17" ht="14.4" thickBot="1" x14ac:dyDescent="0.3">
      <c r="A21" s="20" t="s">
        <v>19</v>
      </c>
      <c r="B21" s="73">
        <v>0.2215</v>
      </c>
      <c r="F21" s="20"/>
      <c r="G21" s="36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1:17" s="60" customFormat="1" ht="14.4" thickBot="1" x14ac:dyDescent="0.3">
      <c r="A22" s="20" t="s">
        <v>125</v>
      </c>
      <c r="B22" s="73">
        <v>0.17630000000000001</v>
      </c>
      <c r="F22" s="20"/>
    </row>
    <row r="23" spans="1:17" ht="14.4" thickBot="1" x14ac:dyDescent="0.3">
      <c r="A23" s="20" t="s">
        <v>74</v>
      </c>
      <c r="B23" s="73">
        <v>0.27260000000000001</v>
      </c>
      <c r="F23" s="20"/>
      <c r="G23" s="36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1:17" s="35" customFormat="1" ht="14.4" thickBot="1" x14ac:dyDescent="0.3">
      <c r="A24" s="75" t="s">
        <v>101</v>
      </c>
      <c r="B24" s="73">
        <v>0.1893</v>
      </c>
      <c r="F24" s="20"/>
      <c r="G24" s="36"/>
    </row>
    <row r="25" spans="1:17" ht="14.4" thickBot="1" x14ac:dyDescent="0.3">
      <c r="A25" s="20" t="s">
        <v>75</v>
      </c>
      <c r="B25" s="73">
        <v>0.2142</v>
      </c>
      <c r="F25" s="39"/>
      <c r="G25" s="36"/>
      <c r="H25" s="33"/>
      <c r="I25" s="33"/>
      <c r="J25" s="33"/>
      <c r="K25" s="33"/>
      <c r="L25" s="33"/>
      <c r="M25" s="33"/>
      <c r="N25" s="33"/>
      <c r="O25" s="33"/>
      <c r="P25" s="33"/>
      <c r="Q25" s="33"/>
    </row>
    <row r="26" spans="1:17" ht="14.4" thickBot="1" x14ac:dyDescent="0.3">
      <c r="A26" s="20" t="s">
        <v>76</v>
      </c>
      <c r="B26" s="73">
        <v>0.30520000000000003</v>
      </c>
      <c r="F26" s="20"/>
      <c r="G26" s="36"/>
    </row>
    <row r="27" spans="1:17" s="67" customFormat="1" ht="14.4" thickBot="1" x14ac:dyDescent="0.3">
      <c r="A27" s="20" t="s">
        <v>135</v>
      </c>
      <c r="B27" s="73">
        <v>0.18010000000000001</v>
      </c>
      <c r="F27" s="20"/>
    </row>
    <row r="28" spans="1:17" ht="14.4" thickBot="1" x14ac:dyDescent="0.3">
      <c r="A28" s="20" t="s">
        <v>77</v>
      </c>
      <c r="B28" s="73">
        <v>0.29120000000000001</v>
      </c>
      <c r="F28" s="20"/>
      <c r="G28" s="36"/>
    </row>
    <row r="29" spans="1:17" s="35" customFormat="1" ht="14.4" thickBot="1" x14ac:dyDescent="0.3">
      <c r="A29" s="76" t="s">
        <v>140</v>
      </c>
      <c r="B29" s="73">
        <v>0.17649999999999999</v>
      </c>
      <c r="F29" s="20"/>
      <c r="G29" s="36"/>
    </row>
    <row r="30" spans="1:17" ht="14.4" thickBot="1" x14ac:dyDescent="0.3">
      <c r="A30" s="75" t="s">
        <v>102</v>
      </c>
      <c r="B30" s="73">
        <v>0.1943</v>
      </c>
      <c r="F30" s="20"/>
      <c r="G30" s="36"/>
    </row>
    <row r="31" spans="1:17" ht="14.4" thickBot="1" x14ac:dyDescent="0.3">
      <c r="A31" s="20" t="s">
        <v>20</v>
      </c>
      <c r="B31" s="73">
        <v>0.32079999999999997</v>
      </c>
      <c r="F31" s="20"/>
      <c r="G31" s="36"/>
    </row>
    <row r="32" spans="1:17" ht="14.4" thickBot="1" x14ac:dyDescent="0.3">
      <c r="A32" s="20" t="s">
        <v>68</v>
      </c>
      <c r="B32" s="73">
        <v>0.22209999999999999</v>
      </c>
      <c r="F32" s="20"/>
      <c r="G32" s="36"/>
    </row>
    <row r="33" spans="1:7" ht="14.4" thickBot="1" x14ac:dyDescent="0.3">
      <c r="A33" s="20" t="s">
        <v>78</v>
      </c>
      <c r="B33" s="73">
        <v>0.35</v>
      </c>
      <c r="F33" s="20"/>
      <c r="G33" s="36"/>
    </row>
    <row r="34" spans="1:7" ht="14.4" thickBot="1" x14ac:dyDescent="0.3">
      <c r="A34" s="20" t="s">
        <v>79</v>
      </c>
      <c r="B34" s="73">
        <v>0.21909999999999999</v>
      </c>
      <c r="F34" s="20"/>
      <c r="G34" s="36"/>
    </row>
    <row r="35" spans="1:7" s="35" customFormat="1" ht="14.4" thickBot="1" x14ac:dyDescent="0.3">
      <c r="A35" s="20" t="s">
        <v>80</v>
      </c>
      <c r="B35" s="73">
        <v>0.18149999999999999</v>
      </c>
      <c r="F35" s="20"/>
      <c r="G35" s="36"/>
    </row>
    <row r="36" spans="1:7" s="35" customFormat="1" ht="14.4" thickBot="1" x14ac:dyDescent="0.3">
      <c r="A36" s="75" t="s">
        <v>103</v>
      </c>
      <c r="B36" s="73">
        <v>0.18970000000000001</v>
      </c>
      <c r="F36" s="20"/>
      <c r="G36" s="36"/>
    </row>
    <row r="37" spans="1:7" s="35" customFormat="1" ht="14.4" thickBot="1" x14ac:dyDescent="0.3">
      <c r="A37" s="75" t="s">
        <v>104</v>
      </c>
      <c r="B37" s="73">
        <v>0.21590000000000001</v>
      </c>
      <c r="F37" s="20"/>
      <c r="G37" s="36"/>
    </row>
    <row r="38" spans="1:7" ht="14.4" thickBot="1" x14ac:dyDescent="0.3">
      <c r="A38" s="75" t="s">
        <v>105</v>
      </c>
      <c r="B38" s="73">
        <v>0.19570000000000001</v>
      </c>
      <c r="F38" s="20"/>
      <c r="G38" s="36"/>
    </row>
    <row r="39" spans="1:7" ht="14.4" thickBot="1" x14ac:dyDescent="0.3">
      <c r="A39" s="20" t="s">
        <v>21</v>
      </c>
      <c r="B39" s="73">
        <v>0.36470000000000002</v>
      </c>
      <c r="F39" s="20"/>
      <c r="G39" s="36"/>
    </row>
    <row r="40" spans="1:7" ht="14.4" thickBot="1" x14ac:dyDescent="0.3">
      <c r="A40" s="20" t="s">
        <v>81</v>
      </c>
      <c r="B40" s="73">
        <v>0.2467</v>
      </c>
      <c r="F40" s="20"/>
      <c r="G40" s="36"/>
    </row>
    <row r="41" spans="1:7" ht="14.4" thickBot="1" x14ac:dyDescent="0.3">
      <c r="A41" s="20" t="s">
        <v>82</v>
      </c>
      <c r="B41" s="73">
        <v>0.22420000000000001</v>
      </c>
      <c r="F41" s="20"/>
      <c r="G41" s="36"/>
    </row>
    <row r="42" spans="1:7" ht="14.4" thickBot="1" x14ac:dyDescent="0.3">
      <c r="A42" s="20" t="s">
        <v>83</v>
      </c>
      <c r="B42" s="73">
        <v>0.2762</v>
      </c>
      <c r="F42" s="20"/>
      <c r="G42" s="36"/>
    </row>
    <row r="43" spans="1:7" s="60" customFormat="1" ht="14.4" thickBot="1" x14ac:dyDescent="0.3">
      <c r="A43" s="20" t="s">
        <v>84</v>
      </c>
      <c r="B43" s="73">
        <v>0.3795</v>
      </c>
      <c r="F43" s="20"/>
    </row>
    <row r="44" spans="1:7" s="35" customFormat="1" ht="14.4" thickBot="1" x14ac:dyDescent="0.3">
      <c r="A44" s="20" t="s">
        <v>126</v>
      </c>
      <c r="B44" s="73">
        <v>0.18229999999999999</v>
      </c>
      <c r="F44" s="20"/>
      <c r="G44" s="36"/>
    </row>
    <row r="45" spans="1:7" ht="14.4" thickBot="1" x14ac:dyDescent="0.3">
      <c r="A45" s="75" t="s">
        <v>106</v>
      </c>
      <c r="B45" s="73">
        <v>0.17929999999999999</v>
      </c>
      <c r="F45" s="20"/>
      <c r="G45" s="36"/>
    </row>
    <row r="46" spans="1:7" ht="14.4" thickBot="1" x14ac:dyDescent="0.3">
      <c r="A46" s="20" t="s">
        <v>85</v>
      </c>
      <c r="B46" s="73">
        <v>0.28989999999999999</v>
      </c>
      <c r="F46" s="20"/>
      <c r="G46" s="36"/>
    </row>
    <row r="47" spans="1:7" ht="14.4" thickBot="1" x14ac:dyDescent="0.3">
      <c r="A47" s="20" t="s">
        <v>22</v>
      </c>
      <c r="B47" s="73">
        <v>0.22450000000000001</v>
      </c>
      <c r="F47" s="20"/>
      <c r="G47" s="36"/>
    </row>
    <row r="48" spans="1:7" ht="14.4" thickBot="1" x14ac:dyDescent="0.3">
      <c r="A48" s="20" t="s">
        <v>86</v>
      </c>
      <c r="B48" s="73">
        <v>0.21029999999999999</v>
      </c>
      <c r="F48" s="20"/>
      <c r="G48" s="36"/>
    </row>
    <row r="49" spans="1:7" ht="14.4" thickBot="1" x14ac:dyDescent="0.3">
      <c r="A49" s="20" t="s">
        <v>23</v>
      </c>
      <c r="B49" s="73">
        <v>0.26129999999999998</v>
      </c>
      <c r="F49" s="20"/>
      <c r="G49" s="36"/>
    </row>
    <row r="50" spans="1:7" ht="14.4" thickBot="1" x14ac:dyDescent="0.3">
      <c r="A50" s="20" t="s">
        <v>24</v>
      </c>
      <c r="B50" s="73">
        <v>0.22239999999999999</v>
      </c>
      <c r="F50" s="20"/>
      <c r="G50" s="36"/>
    </row>
    <row r="51" spans="1:7" ht="14.4" thickBot="1" x14ac:dyDescent="0.3">
      <c r="A51" s="76" t="s">
        <v>141</v>
      </c>
      <c r="B51" s="73">
        <v>0.17519999999999999</v>
      </c>
      <c r="F51" s="20"/>
      <c r="G51" s="36"/>
    </row>
    <row r="52" spans="1:7" s="35" customFormat="1" ht="14.4" thickBot="1" x14ac:dyDescent="0.3">
      <c r="A52" s="20" t="s">
        <v>87</v>
      </c>
      <c r="B52" s="73">
        <v>0.2228</v>
      </c>
      <c r="F52"/>
      <c r="G52" s="36"/>
    </row>
    <row r="53" spans="1:7" s="60" customFormat="1" ht="14.4" thickBot="1" x14ac:dyDescent="0.3">
      <c r="A53" s="76" t="s">
        <v>142</v>
      </c>
      <c r="B53" s="73">
        <v>0.17879999999999999</v>
      </c>
      <c r="F53" s="20"/>
    </row>
    <row r="54" spans="1:7" ht="14.4" thickBot="1" x14ac:dyDescent="0.3">
      <c r="A54" s="20" t="s">
        <v>88</v>
      </c>
      <c r="B54" s="73">
        <v>0.29759999999999998</v>
      </c>
      <c r="F54" s="20"/>
      <c r="G54" s="36"/>
    </row>
    <row r="55" spans="1:7" ht="14.4" thickBot="1" x14ac:dyDescent="0.3">
      <c r="A55" s="20" t="s">
        <v>127</v>
      </c>
      <c r="B55" s="73">
        <v>0.18779999999999999</v>
      </c>
      <c r="F55" s="20"/>
      <c r="G55" s="36"/>
    </row>
    <row r="56" spans="1:7" ht="14.4" thickBot="1" x14ac:dyDescent="0.3">
      <c r="A56" s="20" t="s">
        <v>89</v>
      </c>
      <c r="B56" s="73">
        <v>0.3372</v>
      </c>
      <c r="F56" s="20"/>
      <c r="G56" s="36"/>
    </row>
    <row r="57" spans="1:7" s="35" customFormat="1" ht="14.4" thickBot="1" x14ac:dyDescent="0.3">
      <c r="A57" s="20" t="s">
        <v>90</v>
      </c>
      <c r="B57" s="73">
        <v>0.46339999999999998</v>
      </c>
      <c r="F57"/>
      <c r="G57" s="36"/>
    </row>
    <row r="58" spans="1:7" s="60" customFormat="1" ht="14.4" thickBot="1" x14ac:dyDescent="0.3">
      <c r="A58" s="20" t="s">
        <v>30</v>
      </c>
      <c r="B58" s="73">
        <v>0.31569999999999998</v>
      </c>
    </row>
    <row r="59" spans="1:7" ht="14.4" thickBot="1" x14ac:dyDescent="0.3">
      <c r="A59" s="76" t="s">
        <v>143</v>
      </c>
      <c r="B59" s="73">
        <v>0.1767</v>
      </c>
      <c r="G59" s="36"/>
    </row>
    <row r="60" spans="1:7" ht="14.4" thickBot="1" x14ac:dyDescent="0.3">
      <c r="A60" s="75" t="s">
        <v>107</v>
      </c>
      <c r="B60" s="73">
        <v>0.20030000000000001</v>
      </c>
      <c r="G60" s="36"/>
    </row>
    <row r="61" spans="1:7" ht="14.4" thickBot="1" x14ac:dyDescent="0.3">
      <c r="A61" s="75" t="s">
        <v>108</v>
      </c>
      <c r="B61" s="73">
        <v>0.1928</v>
      </c>
      <c r="G61" s="36"/>
    </row>
    <row r="62" spans="1:7" ht="14.4" thickBot="1" x14ac:dyDescent="0.3">
      <c r="A62" s="75" t="s">
        <v>128</v>
      </c>
      <c r="B62" s="73">
        <v>0.188</v>
      </c>
    </row>
    <row r="63" spans="1:7" ht="14.4" thickBot="1" x14ac:dyDescent="0.3">
      <c r="A63" s="20" t="s">
        <v>25</v>
      </c>
      <c r="B63" s="73">
        <v>0.33939999999999998</v>
      </c>
    </row>
    <row r="64" spans="1:7" ht="14.4" thickBot="1" x14ac:dyDescent="0.3">
      <c r="A64" s="20" t="s">
        <v>26</v>
      </c>
      <c r="B64" s="73">
        <v>0.1706</v>
      </c>
    </row>
    <row r="65" spans="1:2" ht="14.4" thickBot="1" x14ac:dyDescent="0.3">
      <c r="A65" s="20" t="s">
        <v>31</v>
      </c>
      <c r="B65" s="73">
        <v>0.22620000000000001</v>
      </c>
    </row>
  </sheetData>
  <sheetProtection algorithmName="SHA-512" hashValue="qDsrgR6SRIO796gmZFxffz65+/XYcNNghlbWRwpYkXvUTzWYaHKk1ornHB98zP1lZQJAG8vmZ+QdicKJbhEwtg==" saltValue="sWXvNMie590ldc57Qt4jbw==" spinCount="100000" sheet="1" objects="1" scenarios="1"/>
  <phoneticPr fontId="9" type="noConversion"/>
  <conditionalFormatting sqref="F13">
    <cfRule type="cellIs" dxfId="0" priority="1" stopIfTrue="1" operator="greaterThan">
      <formula>165200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17"/>
  <sheetViews>
    <sheetView zoomScaleNormal="100" workbookViewId="0">
      <selection activeCell="M6" sqref="M6"/>
    </sheetView>
  </sheetViews>
  <sheetFormatPr defaultColWidth="8.6640625" defaultRowHeight="13.2" x14ac:dyDescent="0.25"/>
  <cols>
    <col min="1" max="2" width="8.6640625" style="63"/>
    <col min="3" max="3" width="10.6640625" style="63" customWidth="1"/>
    <col min="4" max="4" width="9.33203125" style="63" customWidth="1"/>
    <col min="5" max="16384" width="8.6640625" style="63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123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0.18240000000000001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108130.07443679999</v>
      </c>
      <c r="F8" s="22">
        <f>IF('NO LOCALITY'!F8*(1+$M$5)&gt;'Locality and Max Pay'!$D$7,'Locality and Max Pay'!$D$7,'NO LOCALITY'!F8*(1+$M$5))</f>
        <v>122727.23164799997</v>
      </c>
      <c r="G8" s="22">
        <f>IF('NO LOCALITY'!G8*(1+$M$5)&gt;'Locality and Max Pay'!$D$7,'Locality and Max Pay'!$D$7,'NO LOCALITY'!G8*(1+$M$5))</f>
        <v>135614.43272159997</v>
      </c>
      <c r="H8" s="22">
        <f>IF('NO LOCALITY'!H8*(1+$M$5)&gt;'Locality and Max Pay'!$D$7,'Locality and Max Pay'!$D$7,'NO LOCALITY'!H8*(1+$M$5))</f>
        <v>149858.05469759999</v>
      </c>
      <c r="I8" s="22">
        <f>IF('NO LOCALITY'!I8*(1+$M$5)&gt;'Locality and Max Pay'!$D$7,'Locality and Max Pay'!$D$7,'NO LOCALITY'!I8*(1+$M$5))</f>
        <v>165592.77766559998</v>
      </c>
      <c r="J8" s="22">
        <f>IF('NO LOCALITY'!J8*(1+$M$5)&gt;'Locality and Max Pay'!$D$7,'Locality and Max Pay'!$D$7,'NO LOCALITY'!J8*(1+$M$5))</f>
        <v>182977.33173119996</v>
      </c>
      <c r="K8" s="22">
        <f>IF('NO LOCALITY'!K8*(1+$M$5)&gt;'Locality and Max Pay'!$D$7,'Locality and Max Pay'!$D$7,'NO LOCALITY'!K8*(1+$M$5))</f>
        <v>210423.20999039995</v>
      </c>
      <c r="L8" s="22">
        <f>IF('NO LOCALITY'!L8*(1+$M$5)&gt;'Locality and Max Pay'!$D$7,'Locality and Max Pay'!$D$7,'NO LOCALITY'!L8*(1+$M$5))</f>
        <v>221468.17983839998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86501.895047999977</v>
      </c>
      <c r="F9" s="23">
        <f>IF('NO LOCALITY'!F9*(1+$M$5)&gt;'Locality and Max Pay'!$D$7,'Locality and Max Pay'!$D$7,'NO LOCALITY'!F9*(1+$M$5))</f>
        <v>98184.19031999998</v>
      </c>
      <c r="G9" s="23">
        <f>IF('NO LOCALITY'!G9*(1+$M$5)&gt;'Locality and Max Pay'!$D$7,'Locality and Max Pay'!$D$7,'NO LOCALITY'!G9*(1+$M$5))</f>
        <v>108493.22967839999</v>
      </c>
      <c r="H9" s="23">
        <f>IF('NO LOCALITY'!H9*(1+$M$5)&gt;'Locality and Max Pay'!$D$7,'Locality and Max Pay'!$D$7,'NO LOCALITY'!H9*(1+$M$5))</f>
        <v>119885.72225759998</v>
      </c>
      <c r="I9" s="23">
        <f>IF('NO LOCALITY'!I9*(1+$M$5)&gt;'Locality and Max Pay'!$D$7,'Locality and Max Pay'!$D$7,'NO LOCALITY'!I9*(1+$M$5))</f>
        <v>132473.50063199998</v>
      </c>
      <c r="J9" s="23">
        <f>IF('NO LOCALITY'!J9*(1+$M$5)&gt;'Locality and Max Pay'!$D$7,'Locality and Max Pay'!$D$7,'NO LOCALITY'!J9*(1+$M$5))</f>
        <v>146382.82738559999</v>
      </c>
      <c r="K9" s="23">
        <f>IF('NO LOCALITY'!K9*(1+$M$5)&gt;'Locality and Max Pay'!$D$7,'Locality and Max Pay'!$D$7,'NO LOCALITY'!K9*(1+$M$5))</f>
        <v>168339.28949279996</v>
      </c>
      <c r="L9" s="23">
        <f>IF('NO LOCALITY'!L9*(1+$M$5)&gt;'Locality and Max Pay'!$D$7,'Locality and Max Pay'!$D$7,'NO LOCALITY'!L9*(1+$M$5))</f>
        <v>177175.26537119996</v>
      </c>
      <c r="M9" s="23">
        <f>IF('NO LOCALITY'!M9*(1+$M$5)&gt;'Locality and Max Pay'!$D$7,'Locality and Max Pay'!$D$7,'NO LOCALITY'!M9*(1+$M$5))</f>
        <v>186036.49376639997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105697.41531839997</v>
      </c>
      <c r="F10" s="18">
        <f>IF('NO LOCALITY'!F10*(1+$M$5)&gt;'Locality and Max Pay'!$D$7,'Locality and Max Pay'!$D$7,'NO LOCALITY'!F10*(1+$M$5))</f>
        <v>119962.68230879998</v>
      </c>
      <c r="G10" s="18">
        <f>IF('NO LOCALITY'!G10*(1+$M$5)&gt;'Locality and Max Pay'!$D$7,'Locality and Max Pay'!$D$7,'NO LOCALITY'!G10*(1+$M$5))</f>
        <v>132563.68819199997</v>
      </c>
      <c r="H10" s="18">
        <f>IF('NO LOCALITY'!H10*(1+$M$5)&gt;'Locality and Max Pay'!$D$7,'Locality and Max Pay'!$D$7,'NO LOCALITY'!H10*(1+$M$5))</f>
        <v>146486.24245439997</v>
      </c>
      <c r="I10" s="22">
        <f>IF('NO LOCALITY'!I10*(1+$M$5)&gt;'Locality and Max Pay'!$D$7,'Locality and Max Pay'!$D$7,'NO LOCALITY'!I10*(1+$M$5))</f>
        <v>161866.22768639997</v>
      </c>
      <c r="J10" s="22">
        <f>IF('NO LOCALITY'!J10*(1+$M$5)&gt;'Locality and Max Pay'!$D$7,'Locality and Max Pay'!$D$7,'NO LOCALITY'!J10*(1+$M$5))</f>
        <v>178858.76649119999</v>
      </c>
      <c r="K10" s="22">
        <f>IF('NO LOCALITY'!K10*(1+$M$5)&gt;'Locality and Max Pay'!$D$7,'Locality and Max Pay'!$D$7,'NO LOCALITY'!K10*(1+$M$5))</f>
        <v>205687.76183999996</v>
      </c>
      <c r="L10" s="22">
        <f>IF('NO LOCALITY'!L10*(1+$M$5)&gt;'Locality and Max Pay'!$D$7,'Locality and Max Pay'!$D$7,'NO LOCALITY'!L10*(1+$M$5))</f>
        <v>216483.81402239998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82902.810153599989</v>
      </c>
      <c r="F11" s="19">
        <f>IF('NO LOCALITY'!F11*(1+$M$5)&gt;'Locality and Max Pay'!$D$7,'Locality and Max Pay'!$D$7,'NO LOCALITY'!F11*(1+$M$5))</f>
        <v>94088.472595199972</v>
      </c>
      <c r="G11" s="19">
        <f>IF('NO LOCALITY'!G11*(1+$M$5)&gt;'Locality and Max Pay'!$D$7,'Locality and Max Pay'!$D$7,'NO LOCALITY'!G11*(1+$M$5))</f>
        <v>103971.82667039997</v>
      </c>
      <c r="H11" s="19">
        <f>IF('NO LOCALITY'!H11*(1+$M$5)&gt;'Locality and Max Pay'!$D$7,'Locality and Max Pay'!$D$7,'NO LOCALITY'!H11*(1+$M$5))</f>
        <v>114889.33143359997</v>
      </c>
      <c r="I11" s="23">
        <f>IF('NO LOCALITY'!I11*(1+$M$5)&gt;'Locality and Max Pay'!$D$7,'Locality and Max Pay'!$D$7,'NO LOCALITY'!I11*(1+$M$5))</f>
        <v>126952.81945919998</v>
      </c>
      <c r="J11" s="23">
        <f>IF('NO LOCALITY'!J11*(1+$M$5)&gt;'Locality and Max Pay'!$D$7,'Locality and Max Pay'!$D$7,'NO LOCALITY'!J11*(1+$M$5))</f>
        <v>140282.54082719999</v>
      </c>
      <c r="K11" s="23">
        <f>IF('NO LOCALITY'!K11*(1+$M$5)&gt;'Locality and Max Pay'!$D$7,'Locality and Max Pay'!$D$7,'NO LOCALITY'!K11*(1+$M$5))</f>
        <v>161325.10232639997</v>
      </c>
      <c r="L11" s="23">
        <f>IF('NO LOCALITY'!L11*(1+$M$5)&gt;'Locality and Max Pay'!$D$7,'Locality and Max Pay'!$D$7,'NO LOCALITY'!L11*(1+$M$5))</f>
        <v>169791.91045919995</v>
      </c>
      <c r="M11" s="23">
        <f>IF('NO LOCALITY'!M11*(1+$M$5)&gt;'Locality and Max Pay'!$D$7,'Locality and Max Pay'!$D$7,'NO LOCALITY'!M11*(1+$M$5))</f>
        <v>178280.36360639997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103081.97607839998</v>
      </c>
      <c r="F12" s="22">
        <f>IF('NO LOCALITY'!F12*(1+$M$5)&gt;'Locality and Max Pay'!$D$7,'Locality and Max Pay'!$D$7,'NO LOCALITY'!F12*(1+$M$5))</f>
        <v>116999.72033759997</v>
      </c>
      <c r="G12" s="22">
        <f>IF('NO LOCALITY'!G12*(1+$M$5)&gt;'Locality and Max Pay'!$D$7,'Locality and Max Pay'!$D$7,'NO LOCALITY'!G12*(1+$M$5))</f>
        <v>129288.07601279997</v>
      </c>
      <c r="H12" s="22">
        <f>IF('NO LOCALITY'!H12*(1+$M$5)&gt;'Locality and Max Pay'!$D$7,'Locality and Max Pay'!$D$7,'NO LOCALITY'!H12*(1+$M$5))</f>
        <v>142861.90504319998</v>
      </c>
      <c r="I12" s="22">
        <f>IF('NO LOCALITY'!I12*(1+$M$5)&gt;'Locality and Max Pay'!$D$7,'Locality and Max Pay'!$D$7,'NO LOCALITY'!I12*(1+$M$5))</f>
        <v>157864.30502399997</v>
      </c>
      <c r="J12" s="22">
        <f>IF('NO LOCALITY'!J12*(1+$M$5)&gt;'Locality and Max Pay'!$D$7,'Locality and Max Pay'!$D$7,'NO LOCALITY'!J12*(1+$M$5))</f>
        <v>174437.17104959994</v>
      </c>
      <c r="K12" s="22">
        <f>IF('NO LOCALITY'!K12*(1+$M$5)&gt;'Locality and Max Pay'!$D$7,'Locality and Max Pay'!$D$7,'NO LOCALITY'!K12*(1+$M$5))</f>
        <v>200603.58845759998</v>
      </c>
      <c r="L12" s="22">
        <f>IF('NO LOCALITY'!L12*(1+$M$5)&gt;'Locality and Max Pay'!$D$7,'Locality and Max Pay'!$D$7,'NO LOCALITY'!L12*(1+$M$5))</f>
        <v>211131.48296159995</v>
      </c>
      <c r="M12" s="22">
        <f>IF('NO LOCALITY'!M12*(1+$M$5)&gt;'Locality and Max Pay'!$D$7,'Locality and Max Pay'!$D$7,'NO LOCALITY'!M12*(1+$M$5))</f>
        <v>221690.64248639997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79295.307753599991</v>
      </c>
      <c r="F13" s="23">
        <f>IF('NO LOCALITY'!F13*(1+$M$5)&gt;'Locality and Max Pay'!$D$7,'Locality and Max Pay'!$D$7,'NO LOCALITY'!F13*(1+$M$5))</f>
        <v>89998.767374399977</v>
      </c>
      <c r="G13" s="23">
        <f>IF('NO LOCALITY'!G13*(1+$M$5)&gt;'Locality and Max Pay'!$D$7,'Locality and Max Pay'!$D$7,'NO LOCALITY'!G13*(1+$M$5))</f>
        <v>99451.626163199981</v>
      </c>
      <c r="H13" s="23">
        <f>IF('NO LOCALITY'!H13*(1+$M$5)&gt;'Locality and Max Pay'!$D$7,'Locality and Max Pay'!$D$7,'NO LOCALITY'!H13*(1+$M$5))</f>
        <v>109896.54811199997</v>
      </c>
      <c r="I13" s="23">
        <f>IF('NO LOCALITY'!I13*(1+$M$5)&gt;'Locality and Max Pay'!$D$7,'Locality and Max Pay'!$D$7,'NO LOCALITY'!I13*(1+$M$5))</f>
        <v>121434.54328799999</v>
      </c>
      <c r="J13" s="23">
        <f>IF('NO LOCALITY'!J13*(1+$M$5)&gt;'Locality and Max Pay'!$D$7,'Locality and Max Pay'!$D$7,'NO LOCALITY'!J13*(1+$M$5))</f>
        <v>134182.25426879997</v>
      </c>
      <c r="K13" s="23">
        <f>IF('NO LOCALITY'!K13*(1+$M$5)&gt;'Locality and Max Pay'!$D$7,'Locality and Max Pay'!$D$7,'NO LOCALITY'!K13*(1+$M$5))</f>
        <v>154312.11766079997</v>
      </c>
      <c r="L13" s="23">
        <f>IF('NO LOCALITY'!L13*(1+$M$5)&gt;'Locality and Max Pay'!$D$7,'Locality and Max Pay'!$D$7,'NO LOCALITY'!L13*(1+$M$5))</f>
        <v>162406.15054559996</v>
      </c>
      <c r="M13" s="23">
        <f>IF('NO LOCALITY'!M13*(1+$M$5)&gt;'Locality and Max Pay'!$D$7,'Locality and Max Pay'!$D$7,'NO LOCALITY'!M13*(1+$M$5))</f>
        <v>170531.44845119998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wM6PrsJ7vhVQlXbTk5uTmSx/s1bgvTeavQso1knNA5lLihTI+4PwqdJnJaslzKu/wXdXDxGCWyJtub0JVpfG/g==" saltValue="SyEIlzUL+kGqEEoau25Fqg==" spinCount="100000" sheet="1" objects="1" scenarios="1"/>
  <mergeCells count="14">
    <mergeCell ref="A1:M2"/>
    <mergeCell ref="A3:M3"/>
    <mergeCell ref="A4:M4"/>
    <mergeCell ref="A5:B7"/>
    <mergeCell ref="C5:C7"/>
    <mergeCell ref="D5:E5"/>
    <mergeCell ref="B15:M15"/>
    <mergeCell ref="B17:C17"/>
    <mergeCell ref="A8:A9"/>
    <mergeCell ref="B8:B9"/>
    <mergeCell ref="A10:A11"/>
    <mergeCell ref="B10:B11"/>
    <mergeCell ref="A12:A13"/>
    <mergeCell ref="B12:B13"/>
  </mergeCells>
  <hyperlinks>
    <hyperlink ref="B17" location="'LOCALITY INDEX'!A1" display="Return to Locality Index" xr:uid="{00000000-0004-0000-09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70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0.32579999999999998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121243.9552506</v>
      </c>
      <c r="F8" s="22">
        <f>IF('NO LOCALITY'!F8*(1+$M$5)&gt;'Locality and Max Pay'!$D$7,'Locality and Max Pay'!$D$7,'NO LOCALITY'!F8*(1+$M$5))</f>
        <v>137611.43751600001</v>
      </c>
      <c r="G8" s="22">
        <f>IF('NO LOCALITY'!G8*(1+$M$5)&gt;'Locality and Max Pay'!$D$7,'Locality and Max Pay'!$D$7,'NO LOCALITY'!G8*(1+$M$5))</f>
        <v>152061.58229220001</v>
      </c>
      <c r="H8" s="22">
        <f>IF('NO LOCALITY'!H8*(1+$M$5)&gt;'Locality and Max Pay'!$D$7,'Locality and Max Pay'!$D$7,'NO LOCALITY'!H8*(1+$M$5))</f>
        <v>168032.6530092</v>
      </c>
      <c r="I8" s="22">
        <f>IF('NO LOCALITY'!I8*(1+$M$5)&gt;'Locality and Max Pay'!$D$7,'Locality and Max Pay'!$D$7,'NO LOCALITY'!I8*(1+$M$5))</f>
        <v>185675.66359020001</v>
      </c>
      <c r="J8" s="22">
        <f>IF('NO LOCALITY'!J8*(1+$M$5)&gt;'Locality and Max Pay'!$D$7,'Locality and Max Pay'!$D$7,'NO LOCALITY'!J8*(1+$M$5))</f>
        <v>205168.59473039999</v>
      </c>
      <c r="K8" s="22">
        <f>IF('NO LOCALITY'!K8*(1+$M$5)&gt;'Locality and Max Pay'!$D$7,'Locality and Max Pay'!$D$7,'NO LOCALITY'!K8*(1+$M$5))</f>
        <v>225700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96992.737190999993</v>
      </c>
      <c r="F9" s="23">
        <f>IF('NO LOCALITY'!F9*(1+$M$5)&gt;'Locality and Max Pay'!$D$7,'Locality and Max Pay'!$D$7,'NO LOCALITY'!F9*(1+$M$5))</f>
        <v>110091.84668999999</v>
      </c>
      <c r="G9" s="23">
        <f>IF('NO LOCALITY'!G9*(1+$M$5)&gt;'Locality and Max Pay'!$D$7,'Locality and Max Pay'!$D$7,'NO LOCALITY'!G9*(1+$M$5))</f>
        <v>121651.1535078</v>
      </c>
      <c r="H9" s="23">
        <f>IF('NO LOCALITY'!H9*(1+$M$5)&gt;'Locality and Max Pay'!$D$7,'Locality and Max Pay'!$D$7,'NO LOCALITY'!H9*(1+$M$5))</f>
        <v>134425.31340419999</v>
      </c>
      <c r="I9" s="23">
        <f>IF('NO LOCALITY'!I9*(1+$M$5)&gt;'Locality and Max Pay'!$D$7,'Locality and Max Pay'!$D$7,'NO LOCALITY'!I9*(1+$M$5))</f>
        <v>148539.721869</v>
      </c>
      <c r="J9" s="23">
        <f>IF('NO LOCALITY'!J9*(1+$M$5)&gt;'Locality and Max Pay'!$D$7,'Locality and Max Pay'!$D$7,'NO LOCALITY'!J9*(1+$M$5))</f>
        <v>164135.9544552</v>
      </c>
      <c r="K9" s="23">
        <f>IF('NO LOCALITY'!K9*(1+$M$5)&gt;'Locality and Max Pay'!$D$7,'Locality and Max Pay'!$D$7,'NO LOCALITY'!K9*(1+$M$5))</f>
        <v>188755.26895259999</v>
      </c>
      <c r="L9" s="23">
        <f>IF('NO LOCALITY'!L9*(1+$M$5)&gt;'Locality and Max Pay'!$D$7,'Locality and Max Pay'!$D$7,'NO LOCALITY'!L9*(1+$M$5))</f>
        <v>198662.86098539998</v>
      </c>
      <c r="M9" s="23">
        <f>IF('NO LOCALITY'!M9*(1+$M$5)&gt;'Locality and Max Pay'!$D$7,'Locality and Max Pay'!$D$7,'NO LOCALITY'!M9*(1+$M$5))</f>
        <v>208598.7681288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118516.2662628</v>
      </c>
      <c r="F10" s="18">
        <f>IF('NO LOCALITY'!F10*(1+$M$5)&gt;'Locality and Max Pay'!$D$7,'Locality and Max Pay'!$D$7,'NO LOCALITY'!F10*(1+$M$5))</f>
        <v>134511.6070746</v>
      </c>
      <c r="G10" s="18">
        <f>IF('NO LOCALITY'!G10*(1+$M$5)&gt;'Locality and Max Pay'!$D$7,'Locality and Max Pay'!$D$7,'NO LOCALITY'!G10*(1+$M$5))</f>
        <v>148640.84726399998</v>
      </c>
      <c r="H10" s="18">
        <f>IF('NO LOCALITY'!H10*(1+$M$5)&gt;'Locality and Max Pay'!$D$7,'Locality and Max Pay'!$D$7,'NO LOCALITY'!H10*(1+$M$5))</f>
        <v>164251.9115748</v>
      </c>
      <c r="I10" s="22">
        <f>IF('NO LOCALITY'!I10*(1+$M$5)&gt;'Locality and Max Pay'!$D$7,'Locality and Max Pay'!$D$7,'NO LOCALITY'!I10*(1+$M$5))</f>
        <v>181497.16226879999</v>
      </c>
      <c r="J10" s="22">
        <f>IF('NO LOCALITY'!J10*(1+$M$5)&gt;'Locality and Max Pay'!$D$7,'Locality and Max Pay'!$D$7,'NO LOCALITY'!J10*(1+$M$5))</f>
        <v>200550.53502539999</v>
      </c>
      <c r="K10" s="22">
        <f>IF('NO LOCALITY'!K10*(1+$M$5)&gt;'Locality and Max Pay'!$D$7,'Locality and Max Pay'!$D$7,'NO LOCALITY'!K10*(1+$M$5))</f>
        <v>225700</v>
      </c>
      <c r="L10" s="22">
        <f>IF('NO LOCALITY'!L10*(1+$M$5)&gt;'Locality and Max Pay'!$D$7,'Locality and Max Pay'!$D$7,'NO LOCALITY'!L10*(1+$M$5))</f>
        <v>225700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92957.159761200004</v>
      </c>
      <c r="F11" s="19">
        <f>IF('NO LOCALITY'!F11*(1+$M$5)&gt;'Locality and Max Pay'!$D$7,'Locality and Max Pay'!$D$7,'NO LOCALITY'!F11*(1+$M$5))</f>
        <v>105499.40541839998</v>
      </c>
      <c r="G11" s="19">
        <f>IF('NO LOCALITY'!G11*(1+$M$5)&gt;'Locality and Max Pay'!$D$7,'Locality and Max Pay'!$D$7,'NO LOCALITY'!G11*(1+$M$5))</f>
        <v>116581.40037179999</v>
      </c>
      <c r="H11" s="19">
        <f>IF('NO LOCALITY'!H11*(1+$M$5)&gt;'Locality and Max Pay'!$D$7,'Locality and Max Pay'!$D$7,'NO LOCALITY'!H11*(1+$M$5))</f>
        <v>128822.9665212</v>
      </c>
      <c r="I11" s="23">
        <f>IF('NO LOCALITY'!I11*(1+$M$5)&gt;'Locality and Max Pay'!$D$7,'Locality and Max Pay'!$D$7,'NO LOCALITY'!I11*(1+$M$5))</f>
        <v>142349.49935639999</v>
      </c>
      <c r="J11" s="23">
        <f>IF('NO LOCALITY'!J11*(1+$M$5)&gt;'Locality and Max Pay'!$D$7,'Locality and Max Pay'!$D$7,'NO LOCALITY'!J11*(1+$M$5))</f>
        <v>157295.83273739999</v>
      </c>
      <c r="K11" s="23">
        <f>IF('NO LOCALITY'!K11*(1+$M$5)&gt;'Locality and Max Pay'!$D$7,'Locality and Max Pay'!$D$7,'NO LOCALITY'!K11*(1+$M$5))</f>
        <v>180890.40989879999</v>
      </c>
      <c r="L11" s="23">
        <f>IF('NO LOCALITY'!L11*(1+$M$5)&gt;'Locality and Max Pay'!$D$7,'Locality and Max Pay'!$D$7,'NO LOCALITY'!L11*(1+$M$5))</f>
        <v>190384.06198139998</v>
      </c>
      <c r="M11" s="23">
        <f>IF('NO LOCALITY'!M11*(1+$M$5)&gt;'Locality and Max Pay'!$D$7,'Locality and Max Pay'!$D$7,'NO LOCALITY'!M11*(1+$M$5))</f>
        <v>199901.98415880001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115583.62980780001</v>
      </c>
      <c r="F12" s="22">
        <f>IF('NO LOCALITY'!F12*(1+$M$5)&gt;'Locality and Max Pay'!$D$7,'Locality and Max Pay'!$D$7,'NO LOCALITY'!F12*(1+$M$5))</f>
        <v>131189.30076419999</v>
      </c>
      <c r="G12" s="22">
        <f>IF('NO LOCALITY'!G12*(1+$M$5)&gt;'Locality and Max Pay'!$D$7,'Locality and Max Pay'!$D$7,'NO LOCALITY'!G12*(1+$M$5))</f>
        <v>144967.97291759998</v>
      </c>
      <c r="H12" s="22">
        <f>IF('NO LOCALITY'!H12*(1+$M$5)&gt;'Locality and Max Pay'!$D$7,'Locality and Max Pay'!$D$7,'NO LOCALITY'!H12*(1+$M$5))</f>
        <v>160188.0190344</v>
      </c>
      <c r="I12" s="22">
        <f>IF('NO LOCALITY'!I12*(1+$M$5)&gt;'Locality and Max Pay'!$D$7,'Locality and Max Pay'!$D$7,'NO LOCALITY'!I12*(1+$M$5))</f>
        <v>177009.891408</v>
      </c>
      <c r="J12" s="22">
        <f>IF('NO LOCALITY'!J12*(1+$M$5)&gt;'Locality and Max Pay'!$D$7,'Locality and Max Pay'!$D$7,'NO LOCALITY'!J12*(1+$M$5))</f>
        <v>195592.69399319997</v>
      </c>
      <c r="K12" s="22">
        <f>IF('NO LOCALITY'!K12*(1+$M$5)&gt;'Locality and Max Pay'!$D$7,'Locality and Max Pay'!$D$7,'NO LOCALITY'!K12*(1+$M$5))</f>
        <v>224932.5419292</v>
      </c>
      <c r="L12" s="22">
        <f>IF('NO LOCALITY'!L12*(1+$M$5)&gt;'Locality and Max Pay'!$D$7,'Locality and Max Pay'!$D$7,'NO LOCALITY'!L12*(1+$M$5))</f>
        <v>225700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88912.143961199996</v>
      </c>
      <c r="F13" s="23">
        <f>IF('NO LOCALITY'!F13*(1+$M$5)&gt;'Locality and Max Pay'!$D$7,'Locality and Max Pay'!$D$7,'NO LOCALITY'!F13*(1+$M$5))</f>
        <v>100913.70583979999</v>
      </c>
      <c r="G13" s="23">
        <f>IF('NO LOCALITY'!G13*(1+$M$5)&gt;'Locality and Max Pay'!$D$7,'Locality and Max Pay'!$D$7,'NO LOCALITY'!G13*(1+$M$5))</f>
        <v>111512.9955744</v>
      </c>
      <c r="H13" s="23">
        <f>IF('NO LOCALITY'!H13*(1+$M$5)&gt;'Locality and Max Pay'!$D$7,'Locality and Max Pay'!$D$7,'NO LOCALITY'!H13*(1+$M$5))</f>
        <v>123224.66465399999</v>
      </c>
      <c r="I13" s="23">
        <f>IF('NO LOCALITY'!I13*(1+$M$5)&gt;'Locality and Max Pay'!$D$7,'Locality and Max Pay'!$D$7,'NO LOCALITY'!I13*(1+$M$5))</f>
        <v>136161.97352100001</v>
      </c>
      <c r="J13" s="23">
        <f>IF('NO LOCALITY'!J13*(1+$M$5)&gt;'Locality and Max Pay'!$D$7,'Locality and Max Pay'!$D$7,'NO LOCALITY'!J13*(1+$M$5))</f>
        <v>150455.71101959998</v>
      </c>
      <c r="K13" s="23">
        <f>IF('NO LOCALITY'!K13*(1+$M$5)&gt;'Locality and Max Pay'!$D$7,'Locality and Max Pay'!$D$7,'NO LOCALITY'!K13*(1+$M$5))</f>
        <v>173026.89918360001</v>
      </c>
      <c r="L13" s="23">
        <f>IF('NO LOCALITY'!L13*(1+$M$5)&gt;'Locality and Max Pay'!$D$7,'Locality and Max Pay'!$D$7,'NO LOCALITY'!L13*(1+$M$5))</f>
        <v>182102.56630019998</v>
      </c>
      <c r="M13" s="23">
        <f>IF('NO LOCALITY'!M13*(1+$M$5)&gt;'Locality and Max Pay'!$D$7,'Locality and Max Pay'!$D$7,'NO LOCALITY'!M13*(1+$M$5))</f>
        <v>191213.2902204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9CH4QfEXyGUw3TycQQCEdbv/aafjjrN/ziaTw3LaOEyoB/2n4CUprD4skA4mhJC0pc5rsYNz2KwIeFrp0MpDzg==" saltValue="9mh0nNYlLyE/7bOoRcJeFA==" spinCount="100000" sheet="1" objects="1" scenarios="1"/>
  <mergeCells count="14">
    <mergeCell ref="B8:B9"/>
    <mergeCell ref="B10:B11"/>
    <mergeCell ref="B12:B13"/>
    <mergeCell ref="B17:C17"/>
    <mergeCell ref="A1:M2"/>
    <mergeCell ref="A3:M3"/>
    <mergeCell ref="A4:M4"/>
    <mergeCell ref="D5:E5"/>
    <mergeCell ref="A5:B7"/>
    <mergeCell ref="A8:A9"/>
    <mergeCell ref="A10:A11"/>
    <mergeCell ref="A12:A13"/>
    <mergeCell ref="C5:C7"/>
    <mergeCell ref="B15:M15"/>
  </mergeCells>
  <phoneticPr fontId="0" type="noConversion"/>
  <hyperlinks>
    <hyperlink ref="B17" location="'LOCALITY INDEX'!A1" display="Return to Locality Index" xr:uid="{00000000-0004-0000-0A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18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0.22409999999999999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111943.52513369999</v>
      </c>
      <c r="F8" s="22">
        <f>IF('NO LOCALITY'!F8*(1+$M$5)&gt;'Locality and Max Pay'!$D$7,'Locality and Max Pay'!$D$7,'NO LOCALITY'!F8*(1+$M$5))</f>
        <v>127055.48398199999</v>
      </c>
      <c r="G8" s="22">
        <f>IF('NO LOCALITY'!G8*(1+$M$5)&gt;'Locality and Max Pay'!$D$7,'Locality and Max Pay'!$D$7,'NO LOCALITY'!G8*(1+$M$5))</f>
        <v>140397.18123689998</v>
      </c>
      <c r="H8" s="22">
        <f>IF('NO LOCALITY'!H8*(1+$M$5)&gt;'Locality and Max Pay'!$D$7,'Locality and Max Pay'!$D$7,'NO LOCALITY'!H8*(1+$M$5))</f>
        <v>155143.13663339999</v>
      </c>
      <c r="I8" s="22">
        <f>IF('NO LOCALITY'!I8*(1+$M$5)&gt;'Locality and Max Pay'!$D$7,'Locality and Max Pay'!$D$7,'NO LOCALITY'!I8*(1+$M$5))</f>
        <v>171432.7800579</v>
      </c>
      <c r="J8" s="22">
        <f>IF('NO LOCALITY'!J8*(1+$M$5)&gt;'Locality and Max Pay'!$D$7,'Locality and Max Pay'!$D$7,'NO LOCALITY'!J8*(1+$M$5))</f>
        <v>189430.43959079997</v>
      </c>
      <c r="K8" s="22">
        <f>IF('NO LOCALITY'!K8*(1+$M$5)&gt;'Locality and Max Pay'!$D$7,'Locality and Max Pay'!$D$7,'NO LOCALITY'!K8*(1+$M$5))</f>
        <v>217844.25858359996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89552.579269499984</v>
      </c>
      <c r="F9" s="23">
        <f>IF('NO LOCALITY'!F9*(1+$M$5)&gt;'Locality and Max Pay'!$D$7,'Locality and Max Pay'!$D$7,'NO LOCALITY'!F9*(1+$M$5))</f>
        <v>101646.87700499999</v>
      </c>
      <c r="G9" s="23">
        <f>IF('NO LOCALITY'!G9*(1+$M$5)&gt;'Locality and Max Pay'!$D$7,'Locality and Max Pay'!$D$7,'NO LOCALITY'!G9*(1+$M$5))</f>
        <v>112319.48786309999</v>
      </c>
      <c r="H9" s="23">
        <f>IF('NO LOCALITY'!H9*(1+$M$5)&gt;'Locality and Max Pay'!$D$7,'Locality and Max Pay'!$D$7,'NO LOCALITY'!H9*(1+$M$5))</f>
        <v>124113.76236089999</v>
      </c>
      <c r="I9" s="23">
        <f>IF('NO LOCALITY'!I9*(1+$M$5)&gt;'Locality and Max Pay'!$D$7,'Locality and Max Pay'!$D$7,'NO LOCALITY'!I9*(1+$M$5))</f>
        <v>137145.47710049999</v>
      </c>
      <c r="J9" s="23">
        <f>IF('NO LOCALITY'!J9*(1+$M$5)&gt;'Locality and Max Pay'!$D$7,'Locality and Max Pay'!$D$7,'NO LOCALITY'!J9*(1+$M$5))</f>
        <v>151545.34760039998</v>
      </c>
      <c r="K9" s="23">
        <f>IF('NO LOCALITY'!K9*(1+$M$5)&gt;'Locality and Max Pay'!$D$7,'Locality and Max Pay'!$D$7,'NO LOCALITY'!K9*(1+$M$5))</f>
        <v>174276.15381269998</v>
      </c>
      <c r="L9" s="23">
        <f>IF('NO LOCALITY'!L9*(1+$M$5)&gt;'Locality and Max Pay'!$D$7,'Locality and Max Pay'!$D$7,'NO LOCALITY'!L9*(1+$M$5))</f>
        <v>183423.75028829995</v>
      </c>
      <c r="M9" s="23">
        <f>IF('NO LOCALITY'!M9*(1+$M$5)&gt;'Locality and Max Pay'!$D$7,'Locality and Max Pay'!$D$7,'NO LOCALITY'!M9*(1+$M$5))</f>
        <v>192597.48986759997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109425.07281059999</v>
      </c>
      <c r="F10" s="18">
        <f>IF('NO LOCALITY'!F10*(1+$M$5)&gt;'Locality and Max Pay'!$D$7,'Locality and Max Pay'!$D$7,'NO LOCALITY'!F10*(1+$M$5))</f>
        <v>124193.43658169999</v>
      </c>
      <c r="G10" s="18">
        <f>IF('NO LOCALITY'!G10*(1+$M$5)&gt;'Locality and Max Pay'!$D$7,'Locality and Max Pay'!$D$7,'NO LOCALITY'!G10*(1+$M$5))</f>
        <v>137238.84532799997</v>
      </c>
      <c r="H10" s="18">
        <f>IF('NO LOCALITY'!H10*(1+$M$5)&gt;'Locality and Max Pay'!$D$7,'Locality and Max Pay'!$D$7,'NO LOCALITY'!H10*(1+$M$5))</f>
        <v>151652.4098346</v>
      </c>
      <c r="I10" s="22">
        <f>IF('NO LOCALITY'!I10*(1+$M$5)&gt;'Locality and Max Pay'!$D$7,'Locality and Max Pay'!$D$7,'NO LOCALITY'!I10*(1+$M$5))</f>
        <v>167574.80489759997</v>
      </c>
      <c r="J10" s="22">
        <f>IF('NO LOCALITY'!J10*(1+$M$5)&gt;'Locality and Max Pay'!$D$7,'Locality and Max Pay'!$D$7,'NO LOCALITY'!J10*(1+$M$5))</f>
        <v>185166.6238683</v>
      </c>
      <c r="K10" s="22">
        <f>IF('NO LOCALITY'!K10*(1+$M$5)&gt;'Locality and Max Pay'!$D$7,'Locality and Max Pay'!$D$7,'NO LOCALITY'!K10*(1+$M$5))</f>
        <v>212941.80418499996</v>
      </c>
      <c r="L10" s="22">
        <f>IF('NO LOCALITY'!L10*(1+$M$5)&gt;'Locality and Max Pay'!$D$7,'Locality and Max Pay'!$D$7,'NO LOCALITY'!L10*(1+$M$5))</f>
        <v>224118.60347159998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85826.564537399987</v>
      </c>
      <c r="F11" s="19">
        <f>IF('NO LOCALITY'!F11*(1+$M$5)&gt;'Locality and Max Pay'!$D$7,'Locality and Max Pay'!$D$7,'NO LOCALITY'!F11*(1+$M$5))</f>
        <v>97406.714566799987</v>
      </c>
      <c r="G11" s="19">
        <f>IF('NO LOCALITY'!G11*(1+$M$5)&gt;'Locality and Max Pay'!$D$7,'Locality and Max Pay'!$D$7,'NO LOCALITY'!G11*(1+$M$5))</f>
        <v>107638.62739109997</v>
      </c>
      <c r="H11" s="19">
        <f>IF('NO LOCALITY'!H11*(1+$M$5)&gt;'Locality and Max Pay'!$D$7,'Locality and Max Pay'!$D$7,'NO LOCALITY'!H11*(1+$M$5))</f>
        <v>118941.16255739999</v>
      </c>
      <c r="I11" s="23">
        <f>IF('NO LOCALITY'!I11*(1+$M$5)&gt;'Locality and Max Pay'!$D$7,'Locality and Max Pay'!$D$7,'NO LOCALITY'!I11*(1+$M$5))</f>
        <v>131430.09666779998</v>
      </c>
      <c r="J11" s="23">
        <f>IF('NO LOCALITY'!J11*(1+$M$5)&gt;'Locality and Max Pay'!$D$7,'Locality and Max Pay'!$D$7,'NO LOCALITY'!J11*(1+$M$5))</f>
        <v>145229.92069229999</v>
      </c>
      <c r="K11" s="23">
        <f>IF('NO LOCALITY'!K11*(1+$M$5)&gt;'Locality and Max Pay'!$D$7,'Locality and Max Pay'!$D$7,'NO LOCALITY'!K11*(1+$M$5))</f>
        <v>167014.59553259998</v>
      </c>
      <c r="L11" s="23">
        <f>IF('NO LOCALITY'!L11*(1+$M$5)&gt;'Locality and Max Pay'!$D$7,'Locality and Max Pay'!$D$7,'NO LOCALITY'!L11*(1+$M$5))</f>
        <v>175780.00473029996</v>
      </c>
      <c r="M11" s="23">
        <f>IF('NO LOCALITY'!M11*(1+$M$5)&gt;'Locality and Max Pay'!$D$7,'Locality and Max Pay'!$D$7,'NO LOCALITY'!M11*(1+$M$5))</f>
        <v>184567.82230259999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106717.39421309999</v>
      </c>
      <c r="F12" s="22">
        <f>IF('NO LOCALITY'!F12*(1+$M$5)&gt;'Locality and Max Pay'!$D$7,'Locality and Max Pay'!$D$7,'NO LOCALITY'!F12*(1+$M$5))</f>
        <v>121125.97908089998</v>
      </c>
      <c r="G12" s="22">
        <f>IF('NO LOCALITY'!G12*(1+$M$5)&gt;'Locality and Max Pay'!$D$7,'Locality and Max Pay'!$D$7,'NO LOCALITY'!G12*(1+$M$5))</f>
        <v>133847.71130519998</v>
      </c>
      <c r="H12" s="22">
        <f>IF('NO LOCALITY'!H12*(1+$M$5)&gt;'Locality and Max Pay'!$D$7,'Locality and Max Pay'!$D$7,'NO LOCALITY'!H12*(1+$M$5))</f>
        <v>147900.2519988</v>
      </c>
      <c r="I12" s="22">
        <f>IF('NO LOCALITY'!I12*(1+$M$5)&gt;'Locality and Max Pay'!$D$7,'Locality and Max Pay'!$D$7,'NO LOCALITY'!I12*(1+$M$5))</f>
        <v>163431.74541599996</v>
      </c>
      <c r="J12" s="22">
        <f>IF('NO LOCALITY'!J12*(1+$M$5)&gt;'Locality and Max Pay'!$D$7,'Locality and Max Pay'!$D$7,'NO LOCALITY'!J12*(1+$M$5))</f>
        <v>180589.09090139996</v>
      </c>
      <c r="K12" s="22">
        <f>IF('NO LOCALITY'!K12*(1+$M$5)&gt;'Locality and Max Pay'!$D$7,'Locality and Max Pay'!$D$7,'NO LOCALITY'!K12*(1+$M$5))</f>
        <v>207678.32597339997</v>
      </c>
      <c r="L12" s="22">
        <f>IF('NO LOCALITY'!L12*(1+$M$5)&gt;'Locality and Max Pay'!$D$7,'Locality and Max Pay'!$D$7,'NO LOCALITY'!L12*(1+$M$5))</f>
        <v>218577.51039689998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82091.83543739999</v>
      </c>
      <c r="F13" s="23">
        <f>IF('NO LOCALITY'!F13*(1+$M$5)&gt;'Locality and Max Pay'!$D$7,'Locality and Max Pay'!$D$7,'NO LOCALITY'!F13*(1+$M$5))</f>
        <v>93172.776677099988</v>
      </c>
      <c r="G13" s="23">
        <f>IF('NO LOCALITY'!G13*(1+$M$5)&gt;'Locality and Max Pay'!$D$7,'Locality and Max Pay'!$D$7,'NO LOCALITY'!G13*(1+$M$5))</f>
        <v>102959.01182879999</v>
      </c>
      <c r="H13" s="23">
        <f>IF('NO LOCALITY'!H13*(1+$M$5)&gt;'Locality and Max Pay'!$D$7,'Locality and Max Pay'!$D$7,'NO LOCALITY'!H13*(1+$M$5))</f>
        <v>113772.29748299999</v>
      </c>
      <c r="I13" s="23">
        <f>IF('NO LOCALITY'!I13*(1+$M$5)&gt;'Locality and Max Pay'!$D$7,'Locality and Max Pay'!$D$7,'NO LOCALITY'!I13*(1+$M$5))</f>
        <v>125717.20605449998</v>
      </c>
      <c r="J13" s="23">
        <f>IF('NO LOCALITY'!J13*(1+$M$5)&gt;'Locality and Max Pay'!$D$7,'Locality and Max Pay'!$D$7,'NO LOCALITY'!J13*(1+$M$5))</f>
        <v>138914.49378419996</v>
      </c>
      <c r="K13" s="23">
        <f>IF('NO LOCALITY'!K13*(1+$M$5)&gt;'Locality and Max Pay'!$D$7,'Locality and Max Pay'!$D$7,'NO LOCALITY'!K13*(1+$M$5))</f>
        <v>159754.28216219999</v>
      </c>
      <c r="L13" s="23">
        <f>IF('NO LOCALITY'!L13*(1+$M$5)&gt;'Locality and Max Pay'!$D$7,'Locality and Max Pay'!$D$7,'NO LOCALITY'!L13*(1+$M$5))</f>
        <v>168133.76935289998</v>
      </c>
      <c r="M13" s="23">
        <f>IF('NO LOCALITY'!M13*(1+$M$5)&gt;'Locality and Max Pay'!$D$7,'Locality and Max Pay'!$D$7,'NO LOCALITY'!M13*(1+$M$5))</f>
        <v>176545.62419579999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DE3cybUztbGebU4YC9ejEo3UGvxgZrFaKW3ivqY3DodkuTk4/7SrARMbF4YG8e1JDrxeGu+4uT3KMPxwanp48w==" saltValue="lgqRTK4nIqTmFiSpYKijdQ==" spinCount="100000" sheet="1" objects="1" scenarios="1"/>
  <mergeCells count="14">
    <mergeCell ref="B17:C17"/>
    <mergeCell ref="A8:A9"/>
    <mergeCell ref="A10:A11"/>
    <mergeCell ref="A12:A13"/>
    <mergeCell ref="B8:B9"/>
    <mergeCell ref="B10:B11"/>
    <mergeCell ref="B12:B13"/>
    <mergeCell ref="B15:M15"/>
    <mergeCell ref="A1:M2"/>
    <mergeCell ref="A3:M3"/>
    <mergeCell ref="A4:M4"/>
    <mergeCell ref="D5:E5"/>
    <mergeCell ref="A5:B7"/>
    <mergeCell ref="C5:C7"/>
  </mergeCells>
  <phoneticPr fontId="0" type="noConversion"/>
  <hyperlinks>
    <hyperlink ref="B17" location="'LOCALITY INDEX'!A1" display="Return to Locality Index" xr:uid="{00000000-0004-0000-0B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M17"/>
  <sheetViews>
    <sheetView zoomScaleNormal="100" workbookViewId="0">
      <selection activeCell="M6" sqref="M6"/>
    </sheetView>
  </sheetViews>
  <sheetFormatPr defaultColWidth="9.33203125" defaultRowHeight="13.2" x14ac:dyDescent="0.25"/>
  <cols>
    <col min="1" max="2" width="9.33203125" style="63"/>
    <col min="3" max="3" width="10.6640625" style="63" customWidth="1"/>
    <col min="4" max="4" width="9.33203125" style="63" customWidth="1"/>
    <col min="5" max="16384" width="9.33203125" style="63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124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0.19450000000000001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109236.6152865</v>
      </c>
      <c r="F8" s="22">
        <f>IF('NO LOCALITY'!F8*(1+$M$5)&gt;'Locality and Max Pay'!$D$7,'Locality and Max Pay'!$D$7,'NO LOCALITY'!F8*(1+$M$5))</f>
        <v>123983.15139</v>
      </c>
      <c r="G8" s="22">
        <f>IF('NO LOCALITY'!G8*(1+$M$5)&gt;'Locality and Max Pay'!$D$7,'Locality and Max Pay'!$D$7,'NO LOCALITY'!G8*(1+$M$5))</f>
        <v>137002.23265049999</v>
      </c>
      <c r="H8" s="22">
        <f>IF('NO LOCALITY'!H8*(1+$M$5)&gt;'Locality and Max Pay'!$D$7,'Locality and Max Pay'!$D$7,'NO LOCALITY'!H8*(1+$M$5))</f>
        <v>151391.615643</v>
      </c>
      <c r="I8" s="22">
        <f>IF('NO LOCALITY'!I8*(1+$M$5)&gt;'Locality and Max Pay'!$D$7,'Locality and Max Pay'!$D$7,'NO LOCALITY'!I8*(1+$M$5))</f>
        <v>167287.35869550001</v>
      </c>
      <c r="J8" s="22">
        <f>IF('NO LOCALITY'!J8*(1+$M$5)&gt;'Locality and Max Pay'!$D$7,'Locality and Max Pay'!$D$7,'NO LOCALITY'!J8*(1+$M$5))</f>
        <v>184849.81626599998</v>
      </c>
      <c r="K8" s="22">
        <f>IF('NO LOCALITY'!K8*(1+$M$5)&gt;'Locality and Max Pay'!$D$7,'Locality and Max Pay'!$D$7,'NO LOCALITY'!K8*(1+$M$5))</f>
        <v>212576.55982199998</v>
      </c>
      <c r="L8" s="22">
        <f>IF('NO LOCALITY'!L8*(1+$M$5)&gt;'Locality and Max Pay'!$D$7,'Locality and Max Pay'!$D$7,'NO LOCALITY'!L8*(1+$M$5))</f>
        <v>223734.55752450001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87387.105577499999</v>
      </c>
      <c r="F9" s="23">
        <f>IF('NO LOCALITY'!F9*(1+$M$5)&gt;'Locality and Max Pay'!$D$7,'Locality and Max Pay'!$D$7,'NO LOCALITY'!F9*(1+$M$5))</f>
        <v>99188.950725000002</v>
      </c>
      <c r="G9" s="23">
        <f>IF('NO LOCALITY'!G9*(1+$M$5)&gt;'Locality and Max Pay'!$D$7,'Locality and Max Pay'!$D$7,'NO LOCALITY'!G9*(1+$M$5))</f>
        <v>109603.48684950001</v>
      </c>
      <c r="H9" s="23">
        <f>IF('NO LOCALITY'!H9*(1+$M$5)&gt;'Locality and Max Pay'!$D$7,'Locality and Max Pay'!$D$7,'NO LOCALITY'!H9*(1+$M$5))</f>
        <v>121112.56363049999</v>
      </c>
      <c r="I9" s="23">
        <f>IF('NO LOCALITY'!I9*(1+$M$5)&gt;'Locality and Max Pay'!$D$7,'Locality and Max Pay'!$D$7,'NO LOCALITY'!I9*(1+$M$5))</f>
        <v>133829.15807249999</v>
      </c>
      <c r="J9" s="23">
        <f>IF('NO LOCALITY'!J9*(1+$M$5)&gt;'Locality and Max Pay'!$D$7,'Locality and Max Pay'!$D$7,'NO LOCALITY'!J9*(1+$M$5))</f>
        <v>147880.82485800001</v>
      </c>
      <c r="K9" s="23">
        <f>IF('NO LOCALITY'!K9*(1+$M$5)&gt;'Locality and Max Pay'!$D$7,'Locality and Max Pay'!$D$7,'NO LOCALITY'!K9*(1+$M$5))</f>
        <v>170061.9767415</v>
      </c>
      <c r="L9" s="23">
        <f>IF('NO LOCALITY'!L9*(1+$M$5)&gt;'Locality and Max Pay'!$D$7,'Locality and Max Pay'!$D$7,'NO LOCALITY'!L9*(1+$M$5))</f>
        <v>178988.37490349999</v>
      </c>
      <c r="M9" s="23">
        <f>IF('NO LOCALITY'!M9*(1+$M$5)&gt;'Locality and Max Pay'!$D$7,'Locality and Max Pay'!$D$7,'NO LOCALITY'!M9*(1+$M$5))</f>
        <v>187940.284002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106779.061737</v>
      </c>
      <c r="F10" s="18">
        <f>IF('NO LOCALITY'!F10*(1+$M$5)&gt;'Locality and Max Pay'!$D$7,'Locality and Max Pay'!$D$7,'NO LOCALITY'!F10*(1+$M$5))</f>
        <v>121190.3112465</v>
      </c>
      <c r="G10" s="18">
        <f>IF('NO LOCALITY'!G10*(1+$M$5)&gt;'Locality and Max Pay'!$D$7,'Locality and Max Pay'!$D$7,'NO LOCALITY'!G10*(1+$M$5))</f>
        <v>133920.26856</v>
      </c>
      <c r="H10" s="18">
        <f>IF('NO LOCALITY'!H10*(1+$M$5)&gt;'Locality and Max Pay'!$D$7,'Locality and Max Pay'!$D$7,'NO LOCALITY'!H10*(1+$M$5))</f>
        <v>147985.298217</v>
      </c>
      <c r="I10" s="22">
        <f>IF('NO LOCALITY'!I10*(1+$M$5)&gt;'Locality and Max Pay'!$D$7,'Locality and Max Pay'!$D$7,'NO LOCALITY'!I10*(1+$M$5))</f>
        <v>163522.67335199998</v>
      </c>
      <c r="J10" s="22">
        <f>IF('NO LOCALITY'!J10*(1+$M$5)&gt;'Locality and Max Pay'!$D$7,'Locality and Max Pay'!$D$7,'NO LOCALITY'!J10*(1+$M$5))</f>
        <v>180689.10400350002</v>
      </c>
      <c r="K10" s="22">
        <f>IF('NO LOCALITY'!K10*(1+$M$5)&gt;'Locality and Max Pay'!$D$7,'Locality and Max Pay'!$D$7,'NO LOCALITY'!K10*(1+$M$5))</f>
        <v>207792.65182499998</v>
      </c>
      <c r="L10" s="22">
        <f>IF('NO LOCALITY'!L10*(1+$M$5)&gt;'Locality and Max Pay'!$D$7,'Locality and Max Pay'!$D$7,'NO LOCALITY'!L10*(1+$M$5))</f>
        <v>218699.18458200002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83751.189723000003</v>
      </c>
      <c r="F11" s="19">
        <f>IF('NO LOCALITY'!F11*(1+$M$5)&gt;'Locality and Max Pay'!$D$7,'Locality and Max Pay'!$D$7,'NO LOCALITY'!F11*(1+$M$5))</f>
        <v>95051.319785999993</v>
      </c>
      <c r="G11" s="19">
        <f>IF('NO LOCALITY'!G11*(1+$M$5)&gt;'Locality and Max Pay'!$D$7,'Locality and Max Pay'!$D$7,'NO LOCALITY'!G11*(1+$M$5))</f>
        <v>105035.81440949999</v>
      </c>
      <c r="H11" s="19">
        <f>IF('NO LOCALITY'!H11*(1+$M$5)&gt;'Locality and Max Pay'!$D$7,'Locality and Max Pay'!$D$7,'NO LOCALITY'!H11*(1+$M$5))</f>
        <v>116065.042623</v>
      </c>
      <c r="I11" s="23">
        <f>IF('NO LOCALITY'!I11*(1+$M$5)&gt;'Locality and Max Pay'!$D$7,'Locality and Max Pay'!$D$7,'NO LOCALITY'!I11*(1+$M$5))</f>
        <v>128251.98143099999</v>
      </c>
      <c r="J11" s="23">
        <f>IF('NO LOCALITY'!J11*(1+$M$5)&gt;'Locality and Max Pay'!$D$7,'Locality and Max Pay'!$D$7,'NO LOCALITY'!J11*(1+$M$5))</f>
        <v>141718.11148350002</v>
      </c>
      <c r="K11" s="23">
        <f>IF('NO LOCALITY'!K11*(1+$M$5)&gt;'Locality and Max Pay'!$D$7,'Locality and Max Pay'!$D$7,'NO LOCALITY'!K11*(1+$M$5))</f>
        <v>162976.010427</v>
      </c>
      <c r="L11" s="23">
        <f>IF('NO LOCALITY'!L11*(1+$M$5)&gt;'Locality and Max Pay'!$D$7,'Locality and Max Pay'!$D$7,'NO LOCALITY'!L11*(1+$M$5))</f>
        <v>171529.4629935</v>
      </c>
      <c r="M11" s="23">
        <f>IF('NO LOCALITY'!M11*(1+$M$5)&gt;'Locality and Max Pay'!$D$7,'Locality and Max Pay'!$D$7,'NO LOCALITY'!M11*(1+$M$5))</f>
        <v>180104.78207700001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104136.85759950001</v>
      </c>
      <c r="F12" s="22">
        <f>IF('NO LOCALITY'!F12*(1+$M$5)&gt;'Locality and Max Pay'!$D$7,'Locality and Max Pay'!$D$7,'NO LOCALITY'!F12*(1+$M$5))</f>
        <v>118197.02803049999</v>
      </c>
      <c r="G12" s="22">
        <f>IF('NO LOCALITY'!G12*(1+$M$5)&gt;'Locality and Max Pay'!$D$7,'Locality and Max Pay'!$D$7,'NO LOCALITY'!G12*(1+$M$5))</f>
        <v>130611.135654</v>
      </c>
      <c r="H12" s="22">
        <f>IF('NO LOCALITY'!H12*(1+$M$5)&gt;'Locality and Max Pay'!$D$7,'Locality and Max Pay'!$D$7,'NO LOCALITY'!H12*(1+$M$5))</f>
        <v>144323.871426</v>
      </c>
      <c r="I12" s="22">
        <f>IF('NO LOCALITY'!I12*(1+$M$5)&gt;'Locality and Max Pay'!$D$7,'Locality and Max Pay'!$D$7,'NO LOCALITY'!I12*(1+$M$5))</f>
        <v>159479.79731999998</v>
      </c>
      <c r="J12" s="22">
        <f>IF('NO LOCALITY'!J12*(1+$M$5)&gt;'Locality and Max Pay'!$D$7,'Locality and Max Pay'!$D$7,'NO LOCALITY'!J12*(1+$M$5))</f>
        <v>176222.260503</v>
      </c>
      <c r="K12" s="22">
        <f>IF('NO LOCALITY'!K12*(1+$M$5)&gt;'Locality and Max Pay'!$D$7,'Locality and Max Pay'!$D$7,'NO LOCALITY'!K12*(1+$M$5))</f>
        <v>202656.44994300001</v>
      </c>
      <c r="L12" s="22">
        <f>IF('NO LOCALITY'!L12*(1+$M$5)&gt;'Locality and Max Pay'!$D$7,'Locality and Max Pay'!$D$7,'NO LOCALITY'!L12*(1+$M$5))</f>
        <v>213292.0808505</v>
      </c>
      <c r="M12" s="22">
        <f>IF('NO LOCALITY'!M12*(1+$M$5)&gt;'Locality and Max Pay'!$D$7,'Locality and Max Pay'!$D$7,'NO LOCALITY'!M12*(1+$M$5))</f>
        <v>223959.29672700001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80106.770223</v>
      </c>
      <c r="F13" s="23">
        <f>IF('NO LOCALITY'!F13*(1+$M$5)&gt;'Locality and Max Pay'!$D$7,'Locality and Max Pay'!$D$7,'NO LOCALITY'!F13*(1+$M$5))</f>
        <v>90919.762879499991</v>
      </c>
      <c r="G13" s="23">
        <f>IF('NO LOCALITY'!G13*(1+$M$5)&gt;'Locality and Max Pay'!$D$7,'Locality and Max Pay'!$D$7,'NO LOCALITY'!G13*(1+$M$5))</f>
        <v>100469.356776</v>
      </c>
      <c r="H13" s="23">
        <f>IF('NO LOCALITY'!H13*(1+$M$5)&gt;'Locality and Max Pay'!$D$7,'Locality and Max Pay'!$D$7,'NO LOCALITY'!H13*(1+$M$5))</f>
        <v>111021.166035</v>
      </c>
      <c r="I13" s="23">
        <f>IF('NO LOCALITY'!I13*(1+$M$5)&gt;'Locality and Max Pay'!$D$7,'Locality and Max Pay'!$D$7,'NO LOCALITY'!I13*(1+$M$5))</f>
        <v>122677.23440250001</v>
      </c>
      <c r="J13" s="23">
        <f>IF('NO LOCALITY'!J13*(1+$M$5)&gt;'Locality and Max Pay'!$D$7,'Locality and Max Pay'!$D$7,'NO LOCALITY'!J13*(1+$M$5))</f>
        <v>135555.398109</v>
      </c>
      <c r="K13" s="23">
        <f>IF('NO LOCALITY'!K13*(1+$M$5)&gt;'Locality and Max Pay'!$D$7,'Locality and Max Pay'!$D$7,'NO LOCALITY'!K13*(1+$M$5))</f>
        <v>155891.25891899999</v>
      </c>
      <c r="L13" s="23">
        <f>IF('NO LOCALITY'!L13*(1+$M$5)&gt;'Locality and Max Pay'!$D$7,'Locality and Max Pay'!$D$7,'NO LOCALITY'!L13*(1+$M$5))</f>
        <v>164068.12147049999</v>
      </c>
      <c r="M13" s="23">
        <f>IF('NO LOCALITY'!M13*(1+$M$5)&gt;'Locality and Max Pay'!$D$7,'Locality and Max Pay'!$D$7,'NO LOCALITY'!M13*(1+$M$5))</f>
        <v>172276.56899100001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QvTR55yA7axf5X7p5cH/TDzYeZXiKQDi8CnoaMskNwYPung27n0rS+q1jsA4eOsMtAIuBMR39RQZTLV0Huw25A==" saltValue="PVVRdzZWbxdXV+mxOqCn1Q==" spinCount="100000" sheet="1" objects="1" scenarios="1"/>
  <mergeCells count="14">
    <mergeCell ref="A1:M2"/>
    <mergeCell ref="A3:M3"/>
    <mergeCell ref="A4:M4"/>
    <mergeCell ref="A5:B7"/>
    <mergeCell ref="C5:C7"/>
    <mergeCell ref="D5:E5"/>
    <mergeCell ref="B15:M15"/>
    <mergeCell ref="B17:C17"/>
    <mergeCell ref="A8:A9"/>
    <mergeCell ref="B8:B9"/>
    <mergeCell ref="A10:A11"/>
    <mergeCell ref="B10:B11"/>
    <mergeCell ref="A12:A13"/>
    <mergeCell ref="B12:B13"/>
  </mergeCells>
  <hyperlinks>
    <hyperlink ref="B17" location="'LOCALITY INDEX'!A1" display="Return to Locality Index" xr:uid="{00000000-0004-0000-0C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M17"/>
  <sheetViews>
    <sheetView zoomScaleNormal="100" workbookViewId="0">
      <selection activeCell="M6" sqref="M6"/>
    </sheetView>
  </sheetViews>
  <sheetFormatPr defaultColWidth="9.33203125" defaultRowHeight="13.2" x14ac:dyDescent="0.25"/>
  <cols>
    <col min="1" max="2" width="9.33203125" style="35"/>
    <col min="3" max="3" width="10.6640625" style="35" customWidth="1"/>
    <col min="4" max="4" width="9.33203125" style="35" customWidth="1"/>
    <col min="5" max="16384" width="9.33203125" style="35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99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0.19670000000000001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109437.80453189999</v>
      </c>
      <c r="F8" s="22">
        <f>IF('NO LOCALITY'!F8*(1+$M$5)&gt;'Locality and Max Pay'!$D$7,'Locality and Max Pay'!$D$7,'NO LOCALITY'!F8*(1+$M$5))</f>
        <v>124211.500434</v>
      </c>
      <c r="G8" s="22">
        <f>IF('NO LOCALITY'!G8*(1+$M$5)&gt;'Locality and Max Pay'!$D$7,'Locality and Max Pay'!$D$7,'NO LOCALITY'!G8*(1+$M$5))</f>
        <v>137254.55991029998</v>
      </c>
      <c r="H8" s="22">
        <f>IF('NO LOCALITY'!H8*(1+$M$5)&gt;'Locality and Max Pay'!$D$7,'Locality and Max Pay'!$D$7,'NO LOCALITY'!H8*(1+$M$5))</f>
        <v>151670.44490580002</v>
      </c>
      <c r="I8" s="22">
        <f>IF('NO LOCALITY'!I8*(1+$M$5)&gt;'Locality and Max Pay'!$D$7,'Locality and Max Pay'!$D$7,'NO LOCALITY'!I8*(1+$M$5))</f>
        <v>167595.46433730001</v>
      </c>
      <c r="J8" s="22">
        <f>IF('NO LOCALITY'!J8*(1+$M$5)&gt;'Locality and Max Pay'!$D$7,'Locality and Max Pay'!$D$7,'NO LOCALITY'!J8*(1+$M$5))</f>
        <v>185190.26799959998</v>
      </c>
      <c r="K8" s="22">
        <f>IF('NO LOCALITY'!K8*(1+$M$5)&gt;'Locality and Max Pay'!$D$7,'Locality and Max Pay'!$D$7,'NO LOCALITY'!K8*(1+$M$5))</f>
        <v>212968.07797319998</v>
      </c>
      <c r="L8" s="22">
        <f>IF('NO LOCALITY'!L8*(1+$M$5)&gt;'Locality and Max Pay'!$D$7,'Locality and Max Pay'!$D$7,'NO LOCALITY'!L8*(1+$M$5))</f>
        <v>224146.62619470002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87548.0529465</v>
      </c>
      <c r="F9" s="23">
        <f>IF('NO LOCALITY'!F9*(1+$M$5)&gt;'Locality and Max Pay'!$D$7,'Locality and Max Pay'!$D$7,'NO LOCALITY'!F9*(1+$M$5))</f>
        <v>99371.634435</v>
      </c>
      <c r="G9" s="23">
        <f>IF('NO LOCALITY'!G9*(1+$M$5)&gt;'Locality and Max Pay'!$D$7,'Locality and Max Pay'!$D$7,'NO LOCALITY'!G9*(1+$M$5))</f>
        <v>109805.35178970001</v>
      </c>
      <c r="H9" s="23">
        <f>IF('NO LOCALITY'!H9*(1+$M$5)&gt;'Locality and Max Pay'!$D$7,'Locality and Max Pay'!$D$7,'NO LOCALITY'!H9*(1+$M$5))</f>
        <v>121335.62569829999</v>
      </c>
      <c r="I9" s="23">
        <f>IF('NO LOCALITY'!I9*(1+$M$5)&gt;'Locality and Max Pay'!$D$7,'Locality and Max Pay'!$D$7,'NO LOCALITY'!I9*(1+$M$5))</f>
        <v>134075.64124349999</v>
      </c>
      <c r="J9" s="23">
        <f>IF('NO LOCALITY'!J9*(1+$M$5)&gt;'Locality and Max Pay'!$D$7,'Locality and Max Pay'!$D$7,'NO LOCALITY'!J9*(1+$M$5))</f>
        <v>148153.1880348</v>
      </c>
      <c r="K9" s="23">
        <f>IF('NO LOCALITY'!K9*(1+$M$5)&gt;'Locality and Max Pay'!$D$7,'Locality and Max Pay'!$D$7,'NO LOCALITY'!K9*(1+$M$5))</f>
        <v>170375.19260489999</v>
      </c>
      <c r="L9" s="23">
        <f>IF('NO LOCALITY'!L9*(1+$M$5)&gt;'Locality and Max Pay'!$D$7,'Locality and Max Pay'!$D$7,'NO LOCALITY'!L9*(1+$M$5))</f>
        <v>179318.03118209998</v>
      </c>
      <c r="M9" s="23">
        <f>IF('NO LOCALITY'!M9*(1+$M$5)&gt;'Locality and Max Pay'!$D$7,'Locality and Max Pay'!$D$7,'NO LOCALITY'!M9*(1+$M$5))</f>
        <v>188286.4276812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106975.7247222</v>
      </c>
      <c r="F10" s="18">
        <f>IF('NO LOCALITY'!F10*(1+$M$5)&gt;'Locality and Max Pay'!$D$7,'Locality and Max Pay'!$D$7,'NO LOCALITY'!F10*(1+$M$5))</f>
        <v>121413.5165079</v>
      </c>
      <c r="G10" s="18">
        <f>IF('NO LOCALITY'!G10*(1+$M$5)&gt;'Locality and Max Pay'!$D$7,'Locality and Max Pay'!$D$7,'NO LOCALITY'!G10*(1+$M$5))</f>
        <v>134166.919536</v>
      </c>
      <c r="H10" s="18">
        <f>IF('NO LOCALITY'!H10*(1+$M$5)&gt;'Locality and Max Pay'!$D$7,'Locality and Max Pay'!$D$7,'NO LOCALITY'!H10*(1+$M$5))</f>
        <v>148257.8538102</v>
      </c>
      <c r="I10" s="22">
        <f>IF('NO LOCALITY'!I10*(1+$M$5)&gt;'Locality and Max Pay'!$D$7,'Locality and Max Pay'!$D$7,'NO LOCALITY'!I10*(1+$M$5))</f>
        <v>163823.84529119998</v>
      </c>
      <c r="J10" s="22">
        <f>IF('NO LOCALITY'!J10*(1+$M$5)&gt;'Locality and Max Pay'!$D$7,'Locality and Max Pay'!$D$7,'NO LOCALITY'!J10*(1+$M$5))</f>
        <v>181021.89264210002</v>
      </c>
      <c r="K10" s="22">
        <f>IF('NO LOCALITY'!K10*(1+$M$5)&gt;'Locality and Max Pay'!$D$7,'Locality and Max Pay'!$D$7,'NO LOCALITY'!K10*(1+$M$5))</f>
        <v>208175.35909499999</v>
      </c>
      <c r="L10" s="22">
        <f>IF('NO LOCALITY'!L10*(1+$M$5)&gt;'Locality and Max Pay'!$D$7,'Locality and Max Pay'!$D$7,'NO LOCALITY'!L10*(1+$M$5))</f>
        <v>219101.97922920002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83905.440553799999</v>
      </c>
      <c r="F11" s="19">
        <f>IF('NO LOCALITY'!F11*(1+$M$5)&gt;'Locality and Max Pay'!$D$7,'Locality and Max Pay'!$D$7,'NO LOCALITY'!F11*(1+$M$5))</f>
        <v>95226.382911599998</v>
      </c>
      <c r="G11" s="19">
        <f>IF('NO LOCALITY'!G11*(1+$M$5)&gt;'Locality and Max Pay'!$D$7,'Locality and Max Pay'!$D$7,'NO LOCALITY'!G11*(1+$M$5))</f>
        <v>105229.26672569998</v>
      </c>
      <c r="H11" s="19">
        <f>IF('NO LOCALITY'!H11*(1+$M$5)&gt;'Locality and Max Pay'!$D$7,'Locality and Max Pay'!$D$7,'NO LOCALITY'!H11*(1+$M$5))</f>
        <v>116278.8082938</v>
      </c>
      <c r="I11" s="23">
        <f>IF('NO LOCALITY'!I11*(1+$M$5)&gt;'Locality and Max Pay'!$D$7,'Locality and Max Pay'!$D$7,'NO LOCALITY'!I11*(1+$M$5))</f>
        <v>128488.19269859999</v>
      </c>
      <c r="J11" s="23">
        <f>IF('NO LOCALITY'!J11*(1+$M$5)&gt;'Locality and Max Pay'!$D$7,'Locality and Max Pay'!$D$7,'NO LOCALITY'!J11*(1+$M$5))</f>
        <v>141979.12433009999</v>
      </c>
      <c r="K11" s="23">
        <f>IF('NO LOCALITY'!K11*(1+$M$5)&gt;'Locality and Max Pay'!$D$7,'Locality and Max Pay'!$D$7,'NO LOCALITY'!K11*(1+$M$5))</f>
        <v>163276.1755362</v>
      </c>
      <c r="L11" s="23">
        <f>IF('NO LOCALITY'!L11*(1+$M$5)&gt;'Locality and Max Pay'!$D$7,'Locality and Max Pay'!$D$7,'NO LOCALITY'!L11*(1+$M$5))</f>
        <v>171845.38163609998</v>
      </c>
      <c r="M11" s="23">
        <f>IF('NO LOCALITY'!M11*(1+$M$5)&gt;'Locality and Max Pay'!$D$7,'Locality and Max Pay'!$D$7,'NO LOCALITY'!M11*(1+$M$5))</f>
        <v>180436.49452620003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104328.6542397</v>
      </c>
      <c r="F12" s="22">
        <f>IF('NO LOCALITY'!F12*(1+$M$5)&gt;'Locality and Max Pay'!$D$7,'Locality and Max Pay'!$D$7,'NO LOCALITY'!F12*(1+$M$5))</f>
        <v>118414.72033829999</v>
      </c>
      <c r="G12" s="22">
        <f>IF('NO LOCALITY'!G12*(1+$M$5)&gt;'Locality and Max Pay'!$D$7,'Locality and Max Pay'!$D$7,'NO LOCALITY'!G12*(1+$M$5))</f>
        <v>130851.6919524</v>
      </c>
      <c r="H12" s="22">
        <f>IF('NO LOCALITY'!H12*(1+$M$5)&gt;'Locality and Max Pay'!$D$7,'Locality and Max Pay'!$D$7,'NO LOCALITY'!H12*(1+$M$5))</f>
        <v>144589.68349560001</v>
      </c>
      <c r="I12" s="22">
        <f>IF('NO LOCALITY'!I12*(1+$M$5)&gt;'Locality and Max Pay'!$D$7,'Locality and Max Pay'!$D$7,'NO LOCALITY'!I12*(1+$M$5))</f>
        <v>159773.52319199999</v>
      </c>
      <c r="J12" s="22">
        <f>IF('NO LOCALITY'!J12*(1+$M$5)&gt;'Locality and Max Pay'!$D$7,'Locality and Max Pay'!$D$7,'NO LOCALITY'!J12*(1+$M$5))</f>
        <v>176546.82222179999</v>
      </c>
      <c r="K12" s="22">
        <f>IF('NO LOCALITY'!K12*(1+$M$5)&gt;'Locality and Max Pay'!$D$7,'Locality and Max Pay'!$D$7,'NO LOCALITY'!K12*(1+$M$5))</f>
        <v>203029.69748579999</v>
      </c>
      <c r="L12" s="22">
        <f>IF('NO LOCALITY'!L12*(1+$M$5)&gt;'Locality and Max Pay'!$D$7,'Locality and Max Pay'!$D$7,'NO LOCALITY'!L12*(1+$M$5))</f>
        <v>213684.9168303</v>
      </c>
      <c r="M12" s="22">
        <f>IF('NO LOCALITY'!M12*(1+$M$5)&gt;'Locality and Max Pay'!$D$7,'Locality and Max Pay'!$D$7,'NO LOCALITY'!M12*(1+$M$5))</f>
        <v>224371.7793162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80254.308853800001</v>
      </c>
      <c r="F13" s="23">
        <f>IF('NO LOCALITY'!F13*(1+$M$5)&gt;'Locality and Max Pay'!$D$7,'Locality and Max Pay'!$D$7,'NO LOCALITY'!F13*(1+$M$5))</f>
        <v>91087.2166077</v>
      </c>
      <c r="G13" s="23">
        <f>IF('NO LOCALITY'!G13*(1+$M$5)&gt;'Locality and Max Pay'!$D$7,'Locality and Max Pay'!$D$7,'NO LOCALITY'!G13*(1+$M$5))</f>
        <v>100654.3987056</v>
      </c>
      <c r="H13" s="23">
        <f>IF('NO LOCALITY'!H13*(1+$M$5)&gt;'Locality and Max Pay'!$D$7,'Locality and Max Pay'!$D$7,'NO LOCALITY'!H13*(1+$M$5))</f>
        <v>111225.64202099999</v>
      </c>
      <c r="I13" s="23">
        <f>IF('NO LOCALITY'!I13*(1+$M$5)&gt;'Locality and Max Pay'!$D$7,'Locality and Max Pay'!$D$7,'NO LOCALITY'!I13*(1+$M$5))</f>
        <v>122903.17824150001</v>
      </c>
      <c r="J13" s="23">
        <f>IF('NO LOCALITY'!J13*(1+$M$5)&gt;'Locality and Max Pay'!$D$7,'Locality and Max Pay'!$D$7,'NO LOCALITY'!J13*(1+$M$5))</f>
        <v>135805.06062539999</v>
      </c>
      <c r="K13" s="23">
        <f>IF('NO LOCALITY'!K13*(1+$M$5)&gt;'Locality and Max Pay'!$D$7,'Locality and Max Pay'!$D$7,'NO LOCALITY'!K13*(1+$M$5))</f>
        <v>156178.37551139999</v>
      </c>
      <c r="L13" s="23">
        <f>IF('NO LOCALITY'!L13*(1+$M$5)&gt;'Locality and Max Pay'!$D$7,'Locality and Max Pay'!$D$7,'NO LOCALITY'!L13*(1+$M$5))</f>
        <v>164370.2980023</v>
      </c>
      <c r="M13" s="23">
        <f>IF('NO LOCALITY'!M13*(1+$M$5)&gt;'Locality and Max Pay'!$D$7,'Locality and Max Pay'!$D$7,'NO LOCALITY'!M13*(1+$M$5))</f>
        <v>172593.86363460001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a0ggOnZiRp7zud1sxtFuy17QDnz7g/pVON5zwGrN/id8Qd/uQsfriVF7Rs5sj83OideWcbUG2QRXG5m09jkqyg==" saltValue="uz//zGNEch1WDRprYrGJ2Q==" spinCount="100000" sheet="1" objects="1" scenarios="1"/>
  <mergeCells count="14">
    <mergeCell ref="B15:M15"/>
    <mergeCell ref="B17:C17"/>
    <mergeCell ref="A8:A9"/>
    <mergeCell ref="B8:B9"/>
    <mergeCell ref="A10:A11"/>
    <mergeCell ref="B10:B11"/>
    <mergeCell ref="A12:A13"/>
    <mergeCell ref="B12:B13"/>
    <mergeCell ref="A1:M2"/>
    <mergeCell ref="A3:M3"/>
    <mergeCell ref="A4:M4"/>
    <mergeCell ref="A5:B7"/>
    <mergeCell ref="C5:C7"/>
    <mergeCell ref="D5:E5"/>
  </mergeCells>
  <hyperlinks>
    <hyperlink ref="B17" location="'LOCALITY INDEX'!A1" display="Return to Locality Index" xr:uid="{00000000-0004-0000-0D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71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0.30859999999999999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119671.02115019999</v>
      </c>
      <c r="F8" s="22">
        <f>IF('NO LOCALITY'!F8*(1+$M$5)&gt;'Locality and Max Pay'!$D$7,'Locality and Max Pay'!$D$7,'NO LOCALITY'!F8*(1+$M$5))</f>
        <v>135826.16317199997</v>
      </c>
      <c r="G8" s="22">
        <f>IF('NO LOCALITY'!G8*(1+$M$5)&gt;'Locality and Max Pay'!$D$7,'Locality and Max Pay'!$D$7,'NO LOCALITY'!G8*(1+$M$5))</f>
        <v>150088.84189739998</v>
      </c>
      <c r="H8" s="22">
        <f>IF('NO LOCALITY'!H8*(1+$M$5)&gt;'Locality and Max Pay'!$D$7,'Locality and Max Pay'!$D$7,'NO LOCALITY'!H8*(1+$M$5))</f>
        <v>165852.71513639999</v>
      </c>
      <c r="I8" s="22">
        <f>IF('NO LOCALITY'!I8*(1+$M$5)&gt;'Locality and Max Pay'!$D$7,'Locality and Max Pay'!$D$7,'NO LOCALITY'!I8*(1+$M$5))</f>
        <v>183266.83766339999</v>
      </c>
      <c r="J8" s="22">
        <f>IF('NO LOCALITY'!J8*(1+$M$5)&gt;'Locality and Max Pay'!$D$7,'Locality and Max Pay'!$D$7,'NO LOCALITY'!J8*(1+$M$5))</f>
        <v>202506.88117679997</v>
      </c>
      <c r="K8" s="22">
        <f>IF('NO LOCALITY'!K8*(1+$M$5)&gt;'Locality and Max Pay'!$D$7,'Locality and Max Pay'!$D$7,'NO LOCALITY'!K8*(1+$M$5))</f>
        <v>225700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95734.421396999984</v>
      </c>
      <c r="F9" s="23">
        <f>IF('NO LOCALITY'!F9*(1+$M$5)&gt;'Locality and Max Pay'!$D$7,'Locality and Max Pay'!$D$7,'NO LOCALITY'!F9*(1+$M$5))</f>
        <v>108663.59222999998</v>
      </c>
      <c r="G9" s="23">
        <f>IF('NO LOCALITY'!G9*(1+$M$5)&gt;'Locality and Max Pay'!$D$7,'Locality and Max Pay'!$D$7,'NO LOCALITY'!G9*(1+$M$5))</f>
        <v>120072.9367026</v>
      </c>
      <c r="H9" s="23">
        <f>IF('NO LOCALITY'!H9*(1+$M$5)&gt;'Locality and Max Pay'!$D$7,'Locality and Max Pay'!$D$7,'NO LOCALITY'!H9*(1+$M$5))</f>
        <v>132681.37360139997</v>
      </c>
      <c r="I9" s="23">
        <f>IF('NO LOCALITY'!I9*(1+$M$5)&gt;'Locality and Max Pay'!$D$7,'Locality and Max Pay'!$D$7,'NO LOCALITY'!I9*(1+$M$5))</f>
        <v>146612.671623</v>
      </c>
      <c r="J9" s="23">
        <f>IF('NO LOCALITY'!J9*(1+$M$5)&gt;'Locality and Max Pay'!$D$7,'Locality and Max Pay'!$D$7,'NO LOCALITY'!J9*(1+$M$5))</f>
        <v>162006.56961839998</v>
      </c>
      <c r="K9" s="23">
        <f>IF('NO LOCALITY'!K9*(1+$M$5)&gt;'Locality and Max Pay'!$D$7,'Locality and Max Pay'!$D$7,'NO LOCALITY'!K9*(1+$M$5))</f>
        <v>186306.49038419998</v>
      </c>
      <c r="L9" s="23">
        <f>IF('NO LOCALITY'!L9*(1+$M$5)&gt;'Locality and Max Pay'!$D$7,'Locality and Max Pay'!$D$7,'NO LOCALITY'!L9*(1+$M$5))</f>
        <v>196085.54826179997</v>
      </c>
      <c r="M9" s="23">
        <f>IF('NO LOCALITY'!M9*(1+$M$5)&gt;'Locality and Max Pay'!$D$7,'Locality and Max Pay'!$D$7,'NO LOCALITY'!M9*(1+$M$5))</f>
        <v>205892.55390959998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116978.71928759999</v>
      </c>
      <c r="F10" s="18">
        <f>IF('NO LOCALITY'!F10*(1+$M$5)&gt;'Locality and Max Pay'!$D$7,'Locality and Max Pay'!$D$7,'NO LOCALITY'!F10*(1+$M$5))</f>
        <v>132766.54775819997</v>
      </c>
      <c r="G10" s="18">
        <f>IF('NO LOCALITY'!G10*(1+$M$5)&gt;'Locality and Max Pay'!$D$7,'Locality and Max Pay'!$D$7,'NO LOCALITY'!G10*(1+$M$5))</f>
        <v>146712.48508799999</v>
      </c>
      <c r="H10" s="18">
        <f>IF('NO LOCALITY'!H10*(1+$M$5)&gt;'Locality and Max Pay'!$D$7,'Locality and Max Pay'!$D$7,'NO LOCALITY'!H10*(1+$M$5))</f>
        <v>162121.02239159998</v>
      </c>
      <c r="I10" s="22">
        <f>IF('NO LOCALITY'!I10*(1+$M$5)&gt;'Locality and Max Pay'!$D$7,'Locality and Max Pay'!$D$7,'NO LOCALITY'!I10*(1+$M$5))</f>
        <v>179142.54528959998</v>
      </c>
      <c r="J10" s="22">
        <f>IF('NO LOCALITY'!J10*(1+$M$5)&gt;'Locality and Max Pay'!$D$7,'Locality and Max Pay'!$D$7,'NO LOCALITY'!J10*(1+$M$5))</f>
        <v>197948.7329418</v>
      </c>
      <c r="K10" s="22">
        <f>IF('NO LOCALITY'!K10*(1+$M$5)&gt;'Locality and Max Pay'!$D$7,'Locality and Max Pay'!$D$7,'NO LOCALITY'!K10*(1+$M$5))</f>
        <v>225700</v>
      </c>
      <c r="L10" s="22">
        <f>IF('NO LOCALITY'!L10*(1+$M$5)&gt;'Locality and Max Pay'!$D$7,'Locality and Max Pay'!$D$7,'NO LOCALITY'!L10*(1+$M$5))</f>
        <v>225700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91751.198720399989</v>
      </c>
      <c r="F11" s="19">
        <f>IF('NO LOCALITY'!F11*(1+$M$5)&gt;'Locality and Max Pay'!$D$7,'Locality and Max Pay'!$D$7,'NO LOCALITY'!F11*(1+$M$5))</f>
        <v>104130.73007279998</v>
      </c>
      <c r="G11" s="19">
        <f>IF('NO LOCALITY'!G11*(1+$M$5)&gt;'Locality and Max Pay'!$D$7,'Locality and Max Pay'!$D$7,'NO LOCALITY'!G11*(1+$M$5))</f>
        <v>115068.95499059997</v>
      </c>
      <c r="H11" s="19">
        <f>IF('NO LOCALITY'!H11*(1+$M$5)&gt;'Locality and Max Pay'!$D$7,'Locality and Max Pay'!$D$7,'NO LOCALITY'!H11*(1+$M$5))</f>
        <v>127151.70764039998</v>
      </c>
      <c r="I11" s="23">
        <f>IF('NO LOCALITY'!I11*(1+$M$5)&gt;'Locality and Max Pay'!$D$7,'Locality and Max Pay'!$D$7,'NO LOCALITY'!I11*(1+$M$5))</f>
        <v>140502.7567188</v>
      </c>
      <c r="J11" s="23">
        <f>IF('NO LOCALITY'!J11*(1+$M$5)&gt;'Locality and Max Pay'!$D$7,'Locality and Max Pay'!$D$7,'NO LOCALITY'!J11*(1+$M$5))</f>
        <v>155255.1868458</v>
      </c>
      <c r="K11" s="23">
        <f>IF('NO LOCALITY'!K11*(1+$M$5)&gt;'Locality and Max Pay'!$D$7,'Locality and Max Pay'!$D$7,'NO LOCALITY'!K11*(1+$M$5))</f>
        <v>178543.66449959998</v>
      </c>
      <c r="L11" s="23">
        <f>IF('NO LOCALITY'!L11*(1+$M$5)&gt;'Locality and Max Pay'!$D$7,'Locality and Max Pay'!$D$7,'NO LOCALITY'!L11*(1+$M$5))</f>
        <v>187914.15259379995</v>
      </c>
      <c r="M11" s="23">
        <f>IF('NO LOCALITY'!M11*(1+$M$5)&gt;'Locality and Max Pay'!$D$7,'Locality and Max Pay'!$D$7,'NO LOCALITY'!M11*(1+$M$5))</f>
        <v>197308.59591959999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114084.1288026</v>
      </c>
      <c r="F12" s="22">
        <f>IF('NO LOCALITY'!F12*(1+$M$5)&gt;'Locality and Max Pay'!$D$7,'Locality and Max Pay'!$D$7,'NO LOCALITY'!F12*(1+$M$5))</f>
        <v>129487.34272139998</v>
      </c>
      <c r="G12" s="22">
        <f>IF('NO LOCALITY'!G12*(1+$M$5)&gt;'Locality and Max Pay'!$D$7,'Locality and Max Pay'!$D$7,'NO LOCALITY'!G12*(1+$M$5))</f>
        <v>143087.26003919999</v>
      </c>
      <c r="H12" s="22">
        <f>IF('NO LOCALITY'!H12*(1+$M$5)&gt;'Locality and Max Pay'!$D$7,'Locality and Max Pay'!$D$7,'NO LOCALITY'!H12*(1+$M$5))</f>
        <v>158109.85194479997</v>
      </c>
      <c r="I12" s="22">
        <f>IF('NO LOCALITY'!I12*(1+$M$5)&gt;'Locality and Max Pay'!$D$7,'Locality and Max Pay'!$D$7,'NO LOCALITY'!I12*(1+$M$5))</f>
        <v>174713.48913599996</v>
      </c>
      <c r="J12" s="22">
        <f>IF('NO LOCALITY'!J12*(1+$M$5)&gt;'Locality and Max Pay'!$D$7,'Locality and Max Pay'!$D$7,'NO LOCALITY'!J12*(1+$M$5))</f>
        <v>193055.21146439997</v>
      </c>
      <c r="K12" s="22">
        <f>IF('NO LOCALITY'!K12*(1+$M$5)&gt;'Locality and Max Pay'!$D$7,'Locality and Max Pay'!$D$7,'NO LOCALITY'!K12*(1+$M$5))</f>
        <v>222014.42477639997</v>
      </c>
      <c r="L12" s="22">
        <f>IF('NO LOCALITY'!L12*(1+$M$5)&gt;'Locality and Max Pay'!$D$7,'Locality and Max Pay'!$D$7,'NO LOCALITY'!L12*(1+$M$5))</f>
        <v>225700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87758.660120399989</v>
      </c>
      <c r="F13" s="23">
        <f>IF('NO LOCALITY'!F13*(1+$M$5)&gt;'Locality and Max Pay'!$D$7,'Locality and Max Pay'!$D$7,'NO LOCALITY'!F13*(1+$M$5))</f>
        <v>99604.522146599993</v>
      </c>
      <c r="G13" s="23">
        <f>IF('NO LOCALITY'!G13*(1+$M$5)&gt;'Locality and Max Pay'!$D$7,'Locality and Max Pay'!$D$7,'NO LOCALITY'!G13*(1+$M$5))</f>
        <v>110066.30412479999</v>
      </c>
      <c r="H13" s="23">
        <f>IF('NO LOCALITY'!H13*(1+$M$5)&gt;'Locality and Max Pay'!$D$7,'Locality and Max Pay'!$D$7,'NO LOCALITY'!H13*(1+$M$5))</f>
        <v>121626.03421799999</v>
      </c>
      <c r="I13" s="23">
        <f>IF('NO LOCALITY'!I13*(1+$M$5)&gt;'Locality and Max Pay'!$D$7,'Locality and Max Pay'!$D$7,'NO LOCALITY'!I13*(1+$M$5))</f>
        <v>134395.50350699999</v>
      </c>
      <c r="J13" s="23">
        <f>IF('NO LOCALITY'!J13*(1+$M$5)&gt;'Locality and Max Pay'!$D$7,'Locality and Max Pay'!$D$7,'NO LOCALITY'!J13*(1+$M$5))</f>
        <v>148503.80407319998</v>
      </c>
      <c r="K13" s="23">
        <f>IF('NO LOCALITY'!K13*(1+$M$5)&gt;'Locality and Max Pay'!$D$7,'Locality and Max Pay'!$D$7,'NO LOCALITY'!K13*(1+$M$5))</f>
        <v>170782.16946119998</v>
      </c>
      <c r="L13" s="23">
        <f>IF('NO LOCALITY'!L13*(1+$M$5)&gt;'Locality and Max Pay'!$D$7,'Locality and Max Pay'!$D$7,'NO LOCALITY'!L13*(1+$M$5))</f>
        <v>179740.09523339997</v>
      </c>
      <c r="M13" s="23">
        <f>IF('NO LOCALITY'!M13*(1+$M$5)&gt;'Locality and Max Pay'!$D$7,'Locality and Max Pay'!$D$7,'NO LOCALITY'!M13*(1+$M$5))</f>
        <v>188732.62300679999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T5pjUMvkGS8l4s4GKeMsXWMqbLrrKq1LPC6e6skcBO6bNNJUM+a2DvAU+bLeDWRwEmMfEtIvXk03upoINJcQGg==" saltValue="0QQTIcoZdrkMsmWISyIN7w==" spinCount="100000" sheet="1" objects="1" scenarios="1"/>
  <mergeCells count="14">
    <mergeCell ref="B8:B9"/>
    <mergeCell ref="B10:B11"/>
    <mergeCell ref="B12:B13"/>
    <mergeCell ref="B17:C17"/>
    <mergeCell ref="A1:M2"/>
    <mergeCell ref="A3:M3"/>
    <mergeCell ref="A4:M4"/>
    <mergeCell ref="D5:E5"/>
    <mergeCell ref="A5:B7"/>
    <mergeCell ref="A8:A9"/>
    <mergeCell ref="A10:A11"/>
    <mergeCell ref="A12:A13"/>
    <mergeCell ref="C5:C7"/>
    <mergeCell ref="B15:M15"/>
  </mergeCells>
  <phoneticPr fontId="0" type="noConversion"/>
  <hyperlinks>
    <hyperlink ref="B17" location="'LOCALITY INDEX'!A1" display="Return to Locality Index" xr:uid="{00000000-0004-0000-0E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72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0.21929999999999999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111504.56678009999</v>
      </c>
      <c r="F8" s="22">
        <f>IF('NO LOCALITY'!F8*(1+$M$5)&gt;'Locality and Max Pay'!$D$7,'Locality and Max Pay'!$D$7,'NO LOCALITY'!F8*(1+$M$5))</f>
        <v>126557.26788599999</v>
      </c>
      <c r="G8" s="22">
        <f>IF('NO LOCALITY'!G8*(1+$M$5)&gt;'Locality and Max Pay'!$D$7,'Locality and Max Pay'!$D$7,'NO LOCALITY'!G8*(1+$M$5))</f>
        <v>139846.6490337</v>
      </c>
      <c r="H8" s="22">
        <f>IF('NO LOCALITY'!H8*(1+$M$5)&gt;'Locality and Max Pay'!$D$7,'Locality and Max Pay'!$D$7,'NO LOCALITY'!H8*(1+$M$5))</f>
        <v>154534.78187820001</v>
      </c>
      <c r="I8" s="22">
        <f>IF('NO LOCALITY'!I8*(1+$M$5)&gt;'Locality and Max Pay'!$D$7,'Locality and Max Pay'!$D$7,'NO LOCALITY'!I8*(1+$M$5))</f>
        <v>170760.54956670001</v>
      </c>
      <c r="J8" s="22">
        <f>IF('NO LOCALITY'!J8*(1+$M$5)&gt;'Locality and Max Pay'!$D$7,'Locality and Max Pay'!$D$7,'NO LOCALITY'!J8*(1+$M$5))</f>
        <v>188687.63580839997</v>
      </c>
      <c r="K8" s="22">
        <f>IF('NO LOCALITY'!K8*(1+$M$5)&gt;'Locality and Max Pay'!$D$7,'Locality and Max Pay'!$D$7,'NO LOCALITY'!K8*(1+$M$5))</f>
        <v>216990.03716279997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89201.421373499994</v>
      </c>
      <c r="F9" s="23">
        <f>IF('NO LOCALITY'!F9*(1+$M$5)&gt;'Locality and Max Pay'!$D$7,'Locality and Max Pay'!$D$7,'NO LOCALITY'!F9*(1+$M$5))</f>
        <v>101248.29436499999</v>
      </c>
      <c r="G9" s="23">
        <f>IF('NO LOCALITY'!G9*(1+$M$5)&gt;'Locality and Max Pay'!$D$7,'Locality and Max Pay'!$D$7,'NO LOCALITY'!G9*(1+$M$5))</f>
        <v>111879.0552663</v>
      </c>
      <c r="H9" s="23">
        <f>IF('NO LOCALITY'!H9*(1+$M$5)&gt;'Locality and Max Pay'!$D$7,'Locality and Max Pay'!$D$7,'NO LOCALITY'!H9*(1+$M$5))</f>
        <v>123627.08148569999</v>
      </c>
      <c r="I9" s="23">
        <f>IF('NO LOCALITY'!I9*(1+$M$5)&gt;'Locality and Max Pay'!$D$7,'Locality and Max Pay'!$D$7,'NO LOCALITY'!I9*(1+$M$5))</f>
        <v>136607.69563649999</v>
      </c>
      <c r="J9" s="23">
        <f>IF('NO LOCALITY'!J9*(1+$M$5)&gt;'Locality and Max Pay'!$D$7,'Locality and Max Pay'!$D$7,'NO LOCALITY'!J9*(1+$M$5))</f>
        <v>150951.10066919998</v>
      </c>
      <c r="K9" s="23">
        <f>IF('NO LOCALITY'!K9*(1+$M$5)&gt;'Locality and Max Pay'!$D$7,'Locality and Max Pay'!$D$7,'NO LOCALITY'!K9*(1+$M$5))</f>
        <v>173592.77374709997</v>
      </c>
      <c r="L9" s="23">
        <f>IF('NO LOCALITY'!L9*(1+$M$5)&gt;'Locality and Max Pay'!$D$7,'Locality and Max Pay'!$D$7,'NO LOCALITY'!L9*(1+$M$5))</f>
        <v>182704.50022589997</v>
      </c>
      <c r="M9" s="23">
        <f>IF('NO LOCALITY'!M9*(1+$M$5)&gt;'Locality and Max Pay'!$D$7,'Locality and Max Pay'!$D$7,'NO LOCALITY'!M9*(1+$M$5))</f>
        <v>191842.2672948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108995.9899338</v>
      </c>
      <c r="F10" s="18">
        <f>IF('NO LOCALITY'!F10*(1+$M$5)&gt;'Locality and Max Pay'!$D$7,'Locality and Max Pay'!$D$7,'NO LOCALITY'!F10*(1+$M$5))</f>
        <v>123706.44328409999</v>
      </c>
      <c r="G10" s="18">
        <f>IF('NO LOCALITY'!G10*(1+$M$5)&gt;'Locality and Max Pay'!$D$7,'Locality and Max Pay'!$D$7,'NO LOCALITY'!G10*(1+$M$5))</f>
        <v>136700.69774399998</v>
      </c>
      <c r="H10" s="18">
        <f>IF('NO LOCALITY'!H10*(1+$M$5)&gt;'Locality and Max Pay'!$D$7,'Locality and Max Pay'!$D$7,'NO LOCALITY'!H10*(1+$M$5))</f>
        <v>151057.7430858</v>
      </c>
      <c r="I10" s="22">
        <f>IF('NO LOCALITY'!I10*(1+$M$5)&gt;'Locality and Max Pay'!$D$7,'Locality and Max Pay'!$D$7,'NO LOCALITY'!I10*(1+$M$5))</f>
        <v>166917.70248479999</v>
      </c>
      <c r="J10" s="22">
        <f>IF('NO LOCALITY'!J10*(1+$M$5)&gt;'Locality and Max Pay'!$D$7,'Locality and Max Pay'!$D$7,'NO LOCALITY'!J10*(1+$M$5))</f>
        <v>184440.53956589999</v>
      </c>
      <c r="K10" s="22">
        <f>IF('NO LOCALITY'!K10*(1+$M$5)&gt;'Locality and Max Pay'!$D$7,'Locality and Max Pay'!$D$7,'NO LOCALITY'!K10*(1+$M$5))</f>
        <v>212106.80650499999</v>
      </c>
      <c r="L10" s="22">
        <f>IF('NO LOCALITY'!L10*(1+$M$5)&gt;'Locality and Max Pay'!$D$7,'Locality and Max Pay'!$D$7,'NO LOCALITY'!L10*(1+$M$5))</f>
        <v>223239.77878680002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85490.017270199998</v>
      </c>
      <c r="F11" s="19">
        <f>IF('NO LOCALITY'!F11*(1+$M$5)&gt;'Locality and Max Pay'!$D$7,'Locality and Max Pay'!$D$7,'NO LOCALITY'!F11*(1+$M$5))</f>
        <v>97024.758656399994</v>
      </c>
      <c r="G11" s="19">
        <f>IF('NO LOCALITY'!G11*(1+$M$5)&gt;'Locality and Max Pay'!$D$7,'Locality and Max Pay'!$D$7,'NO LOCALITY'!G11*(1+$M$5))</f>
        <v>107216.54961029999</v>
      </c>
      <c r="H11" s="19">
        <f>IF('NO LOCALITY'!H11*(1+$M$5)&gt;'Locality and Max Pay'!$D$7,'Locality and Max Pay'!$D$7,'NO LOCALITY'!H11*(1+$M$5))</f>
        <v>118474.7647302</v>
      </c>
      <c r="I11" s="23">
        <f>IF('NO LOCALITY'!I11*(1+$M$5)&gt;'Locality and Max Pay'!$D$7,'Locality and Max Pay'!$D$7,'NO LOCALITY'!I11*(1+$M$5))</f>
        <v>130914.72662939999</v>
      </c>
      <c r="J11" s="23">
        <f>IF('NO LOCALITY'!J11*(1+$M$5)&gt;'Locality and Max Pay'!$D$7,'Locality and Max Pay'!$D$7,'NO LOCALITY'!J11*(1+$M$5))</f>
        <v>144660.43811789999</v>
      </c>
      <c r="K11" s="23">
        <f>IF('NO LOCALITY'!K11*(1+$M$5)&gt;'Locality and Max Pay'!$D$7,'Locality and Max Pay'!$D$7,'NO LOCALITY'!K11*(1+$M$5))</f>
        <v>166359.6898398</v>
      </c>
      <c r="L11" s="23">
        <f>IF('NO LOCALITY'!L11*(1+$M$5)&gt;'Locality and Max Pay'!$D$7,'Locality and Max Pay'!$D$7,'NO LOCALITY'!L11*(1+$M$5))</f>
        <v>175090.72769189999</v>
      </c>
      <c r="M11" s="23">
        <f>IF('NO LOCALITY'!M11*(1+$M$5)&gt;'Locality and Max Pay'!$D$7,'Locality and Max Pay'!$D$7,'NO LOCALITY'!M11*(1+$M$5))</f>
        <v>183844.08604980001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106298.9288163</v>
      </c>
      <c r="F12" s="22">
        <f>IF('NO LOCALITY'!F12*(1+$M$5)&gt;'Locality and Max Pay'!$D$7,'Locality and Max Pay'!$D$7,'NO LOCALITY'!F12*(1+$M$5))</f>
        <v>120651.01404569998</v>
      </c>
      <c r="G12" s="22">
        <f>IF('NO LOCALITY'!G12*(1+$M$5)&gt;'Locality and Max Pay'!$D$7,'Locality and Max Pay'!$D$7,'NO LOCALITY'!G12*(1+$M$5))</f>
        <v>133322.86119959998</v>
      </c>
      <c r="H12" s="22">
        <f>IF('NO LOCALITY'!H12*(1+$M$5)&gt;'Locality and Max Pay'!$D$7,'Locality and Max Pay'!$D$7,'NO LOCALITY'!H12*(1+$M$5))</f>
        <v>147320.2983924</v>
      </c>
      <c r="I12" s="22">
        <f>IF('NO LOCALITY'!I12*(1+$M$5)&gt;'Locality and Max Pay'!$D$7,'Locality and Max Pay'!$D$7,'NO LOCALITY'!I12*(1+$M$5))</f>
        <v>162790.88896799998</v>
      </c>
      <c r="J12" s="22">
        <f>IF('NO LOCALITY'!J12*(1+$M$5)&gt;'Locality and Max Pay'!$D$7,'Locality and Max Pay'!$D$7,'NO LOCALITY'!J12*(1+$M$5))</f>
        <v>179880.95624219999</v>
      </c>
      <c r="K12" s="22">
        <f>IF('NO LOCALITY'!K12*(1+$M$5)&gt;'Locality and Max Pay'!$D$7,'Locality and Max Pay'!$D$7,'NO LOCALITY'!K12*(1+$M$5))</f>
        <v>206863.96769819999</v>
      </c>
      <c r="L12" s="22">
        <f>IF('NO LOCALITY'!L12*(1+$M$5)&gt;'Locality and Max Pay'!$D$7,'Locality and Max Pay'!$D$7,'NO LOCALITY'!L12*(1+$M$5))</f>
        <v>217720.41371369999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81769.932970199996</v>
      </c>
      <c r="F13" s="23">
        <f>IF('NO LOCALITY'!F13*(1+$M$5)&gt;'Locality and Max Pay'!$D$7,'Locality and Max Pay'!$D$7,'NO LOCALITY'!F13*(1+$M$5))</f>
        <v>92807.423088299998</v>
      </c>
      <c r="G13" s="23">
        <f>IF('NO LOCALITY'!G13*(1+$M$5)&gt;'Locality and Max Pay'!$D$7,'Locality and Max Pay'!$D$7,'NO LOCALITY'!G13*(1+$M$5))</f>
        <v>102555.2839824</v>
      </c>
      <c r="H13" s="23">
        <f>IF('NO LOCALITY'!H13*(1+$M$5)&gt;'Locality and Max Pay'!$D$7,'Locality and Max Pay'!$D$7,'NO LOCALITY'!H13*(1+$M$5))</f>
        <v>113326.16805899999</v>
      </c>
      <c r="I13" s="23">
        <f>IF('NO LOCALITY'!I13*(1+$M$5)&gt;'Locality and Max Pay'!$D$7,'Locality and Max Pay'!$D$7,'NO LOCALITY'!I13*(1+$M$5))</f>
        <v>125224.23767849999</v>
      </c>
      <c r="J13" s="23">
        <f>IF('NO LOCALITY'!J13*(1+$M$5)&gt;'Locality and Max Pay'!$D$7,'Locality and Max Pay'!$D$7,'NO LOCALITY'!J13*(1+$M$5))</f>
        <v>138369.7755666</v>
      </c>
      <c r="K13" s="23">
        <f>IF('NO LOCALITY'!K13*(1+$M$5)&gt;'Locality and Max Pay'!$D$7,'Locality and Max Pay'!$D$7,'NO LOCALITY'!K13*(1+$M$5))</f>
        <v>159127.84596059998</v>
      </c>
      <c r="L13" s="23">
        <f>IF('NO LOCALITY'!L13*(1+$M$5)&gt;'Locality and Max Pay'!$D$7,'Locality and Max Pay'!$D$7,'NO LOCALITY'!L13*(1+$M$5))</f>
        <v>167474.47510169999</v>
      </c>
      <c r="M13" s="23">
        <f>IF('NO LOCALITY'!M13*(1+$M$5)&gt;'Locality and Max Pay'!$D$7,'Locality and Max Pay'!$D$7,'NO LOCALITY'!M13*(1+$M$5))</f>
        <v>175853.3449734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f7oEW6sVaRC9vOeImdzz4knQ93is/RbCuVzzBUSK5E308FVha3JAgyvfOsYXaSNA4xb6aAXn1nszVx/gzXHcNA==" saltValue="A0ANUkzfZUk0urKzhqjgSA==" spinCount="100000" sheet="1" objects="1" scenarios="1"/>
  <mergeCells count="14">
    <mergeCell ref="B17:C17"/>
    <mergeCell ref="A8:A9"/>
    <mergeCell ref="A10:A11"/>
    <mergeCell ref="A12:A13"/>
    <mergeCell ref="B8:B9"/>
    <mergeCell ref="B10:B11"/>
    <mergeCell ref="B12:B13"/>
    <mergeCell ref="B15:M15"/>
    <mergeCell ref="A1:M2"/>
    <mergeCell ref="A3:M3"/>
    <mergeCell ref="A4:M4"/>
    <mergeCell ref="D5:E5"/>
    <mergeCell ref="A5:B7"/>
    <mergeCell ref="C5:C7"/>
  </mergeCells>
  <phoneticPr fontId="0" type="noConversion"/>
  <hyperlinks>
    <hyperlink ref="B17" location="'LOCALITY INDEX'!A1" display="Return to Locality Index" xr:uid="{00000000-0004-0000-0F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73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0.2223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111778.91575109998</v>
      </c>
      <c r="F8" s="22">
        <f>IF('NO LOCALITY'!F8*(1+$M$5)&gt;'Locality and Max Pay'!$D$7,'Locality and Max Pay'!$D$7,'NO LOCALITY'!F8*(1+$M$5))</f>
        <v>126868.65294599999</v>
      </c>
      <c r="G8" s="22">
        <f>IF('NO LOCALITY'!G8*(1+$M$5)&gt;'Locality and Max Pay'!$D$7,'Locality and Max Pay'!$D$7,'NO LOCALITY'!G8*(1+$M$5))</f>
        <v>140190.73166069997</v>
      </c>
      <c r="H8" s="22">
        <f>IF('NO LOCALITY'!H8*(1+$M$5)&gt;'Locality and Max Pay'!$D$7,'Locality and Max Pay'!$D$7,'NO LOCALITY'!H8*(1+$M$5))</f>
        <v>154915.0036002</v>
      </c>
      <c r="I8" s="22">
        <f>IF('NO LOCALITY'!I8*(1+$M$5)&gt;'Locality and Max Pay'!$D$7,'Locality and Max Pay'!$D$7,'NO LOCALITY'!I8*(1+$M$5))</f>
        <v>171180.6936237</v>
      </c>
      <c r="J8" s="22">
        <f>IF('NO LOCALITY'!J8*(1+$M$5)&gt;'Locality and Max Pay'!$D$7,'Locality and Max Pay'!$D$7,'NO LOCALITY'!J8*(1+$M$5))</f>
        <v>189151.88817239995</v>
      </c>
      <c r="K8" s="22">
        <f>IF('NO LOCALITY'!K8*(1+$M$5)&gt;'Locality and Max Pay'!$D$7,'Locality and Max Pay'!$D$7,'NO LOCALITY'!K8*(1+$M$5))</f>
        <v>217523.92555079996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89420.895058499984</v>
      </c>
      <c r="F9" s="23">
        <f>IF('NO LOCALITY'!F9*(1+$M$5)&gt;'Locality and Max Pay'!$D$7,'Locality and Max Pay'!$D$7,'NO LOCALITY'!F9*(1+$M$5))</f>
        <v>101497.40851499997</v>
      </c>
      <c r="G9" s="23">
        <f>IF('NO LOCALITY'!G9*(1+$M$5)&gt;'Locality and Max Pay'!$D$7,'Locality and Max Pay'!$D$7,'NO LOCALITY'!G9*(1+$M$5))</f>
        <v>112154.32563929999</v>
      </c>
      <c r="H9" s="23">
        <f>IF('NO LOCALITY'!H9*(1+$M$5)&gt;'Locality and Max Pay'!$D$7,'Locality and Max Pay'!$D$7,'NO LOCALITY'!H9*(1+$M$5))</f>
        <v>123931.25703269998</v>
      </c>
      <c r="I9" s="23">
        <f>IF('NO LOCALITY'!I9*(1+$M$5)&gt;'Locality and Max Pay'!$D$7,'Locality and Max Pay'!$D$7,'NO LOCALITY'!I9*(1+$M$5))</f>
        <v>136943.80905149999</v>
      </c>
      <c r="J9" s="23">
        <f>IF('NO LOCALITY'!J9*(1+$M$5)&gt;'Locality and Max Pay'!$D$7,'Locality and Max Pay'!$D$7,'NO LOCALITY'!J9*(1+$M$5))</f>
        <v>151322.50500119998</v>
      </c>
      <c r="K9" s="23">
        <f>IF('NO LOCALITY'!K9*(1+$M$5)&gt;'Locality and Max Pay'!$D$7,'Locality and Max Pay'!$D$7,'NO LOCALITY'!K9*(1+$M$5))</f>
        <v>174019.88628809998</v>
      </c>
      <c r="L9" s="23">
        <f>IF('NO LOCALITY'!L9*(1+$M$5)&gt;'Locality and Max Pay'!$D$7,'Locality and Max Pay'!$D$7,'NO LOCALITY'!L9*(1+$M$5))</f>
        <v>183154.03151489995</v>
      </c>
      <c r="M9" s="23">
        <f>IF('NO LOCALITY'!M9*(1+$M$5)&gt;'Locality and Max Pay'!$D$7,'Locality and Max Pay'!$D$7,'NO LOCALITY'!M9*(1+$M$5))</f>
        <v>192314.28140279997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109264.16673179998</v>
      </c>
      <c r="F10" s="18">
        <f>IF('NO LOCALITY'!F10*(1+$M$5)&gt;'Locality and Max Pay'!$D$7,'Locality and Max Pay'!$D$7,'NO LOCALITY'!F10*(1+$M$5))</f>
        <v>124010.81409509998</v>
      </c>
      <c r="G10" s="18">
        <f>IF('NO LOCALITY'!G10*(1+$M$5)&gt;'Locality and Max Pay'!$D$7,'Locality and Max Pay'!$D$7,'NO LOCALITY'!G10*(1+$M$5))</f>
        <v>137037.03998399997</v>
      </c>
      <c r="H10" s="18">
        <f>IF('NO LOCALITY'!H10*(1+$M$5)&gt;'Locality and Max Pay'!$D$7,'Locality and Max Pay'!$D$7,'NO LOCALITY'!H10*(1+$M$5))</f>
        <v>151429.40980379996</v>
      </c>
      <c r="I10" s="22">
        <f>IF('NO LOCALITY'!I10*(1+$M$5)&gt;'Locality and Max Pay'!$D$7,'Locality and Max Pay'!$D$7,'NO LOCALITY'!I10*(1+$M$5))</f>
        <v>167328.39149279997</v>
      </c>
      <c r="J10" s="22">
        <f>IF('NO LOCALITY'!J10*(1+$M$5)&gt;'Locality and Max Pay'!$D$7,'Locality and Max Pay'!$D$7,'NO LOCALITY'!J10*(1+$M$5))</f>
        <v>184894.3422549</v>
      </c>
      <c r="K10" s="22">
        <f>IF('NO LOCALITY'!K10*(1+$M$5)&gt;'Locality and Max Pay'!$D$7,'Locality and Max Pay'!$D$7,'NO LOCALITY'!K10*(1+$M$5))</f>
        <v>212628.68005499998</v>
      </c>
      <c r="L10" s="22">
        <f>IF('NO LOCALITY'!L10*(1+$M$5)&gt;'Locality and Max Pay'!$D$7,'Locality and Max Pay'!$D$7,'NO LOCALITY'!L10*(1+$M$5))</f>
        <v>223789.04421479997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85700.359312199987</v>
      </c>
      <c r="F11" s="19">
        <f>IF('NO LOCALITY'!F11*(1+$M$5)&gt;'Locality and Max Pay'!$D$7,'Locality and Max Pay'!$D$7,'NO LOCALITY'!F11*(1+$M$5))</f>
        <v>97263.481100399978</v>
      </c>
      <c r="G11" s="19">
        <f>IF('NO LOCALITY'!G11*(1+$M$5)&gt;'Locality and Max Pay'!$D$7,'Locality and Max Pay'!$D$7,'NO LOCALITY'!G11*(1+$M$5))</f>
        <v>107480.34822329998</v>
      </c>
      <c r="H11" s="19">
        <f>IF('NO LOCALITY'!H11*(1+$M$5)&gt;'Locality and Max Pay'!$D$7,'Locality and Max Pay'!$D$7,'NO LOCALITY'!H11*(1+$M$5))</f>
        <v>118766.26337219999</v>
      </c>
      <c r="I11" s="23">
        <f>IF('NO LOCALITY'!I11*(1+$M$5)&gt;'Locality and Max Pay'!$D$7,'Locality and Max Pay'!$D$7,'NO LOCALITY'!I11*(1+$M$5))</f>
        <v>131236.83290339998</v>
      </c>
      <c r="J11" s="23">
        <f>IF('NO LOCALITY'!J11*(1+$M$5)&gt;'Locality and Max Pay'!$D$7,'Locality and Max Pay'!$D$7,'NO LOCALITY'!J11*(1+$M$5))</f>
        <v>145016.36472689998</v>
      </c>
      <c r="K11" s="23">
        <f>IF('NO LOCALITY'!K11*(1+$M$5)&gt;'Locality and Max Pay'!$D$7,'Locality and Max Pay'!$D$7,'NO LOCALITY'!K11*(1+$M$5))</f>
        <v>166769.00589779997</v>
      </c>
      <c r="L11" s="23">
        <f>IF('NO LOCALITY'!L11*(1+$M$5)&gt;'Locality and Max Pay'!$D$7,'Locality and Max Pay'!$D$7,'NO LOCALITY'!L11*(1+$M$5))</f>
        <v>175521.52584089997</v>
      </c>
      <c r="M11" s="23">
        <f>IF('NO LOCALITY'!M11*(1+$M$5)&gt;'Locality and Max Pay'!$D$7,'Locality and Max Pay'!$D$7,'NO LOCALITY'!M11*(1+$M$5))</f>
        <v>184296.42120779998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106560.46968929999</v>
      </c>
      <c r="F12" s="22">
        <f>IF('NO LOCALITY'!F12*(1+$M$5)&gt;'Locality and Max Pay'!$D$7,'Locality and Max Pay'!$D$7,'NO LOCALITY'!F12*(1+$M$5))</f>
        <v>120947.86719269998</v>
      </c>
      <c r="G12" s="22">
        <f>IF('NO LOCALITY'!G12*(1+$M$5)&gt;'Locality and Max Pay'!$D$7,'Locality and Max Pay'!$D$7,'NO LOCALITY'!G12*(1+$M$5))</f>
        <v>133650.89251559996</v>
      </c>
      <c r="H12" s="22">
        <f>IF('NO LOCALITY'!H12*(1+$M$5)&gt;'Locality and Max Pay'!$D$7,'Locality and Max Pay'!$D$7,'NO LOCALITY'!H12*(1+$M$5))</f>
        <v>147682.76939639999</v>
      </c>
      <c r="I12" s="22">
        <f>IF('NO LOCALITY'!I12*(1+$M$5)&gt;'Locality and Max Pay'!$D$7,'Locality and Max Pay'!$D$7,'NO LOCALITY'!I12*(1+$M$5))</f>
        <v>163191.42424799997</v>
      </c>
      <c r="J12" s="22">
        <f>IF('NO LOCALITY'!J12*(1+$M$5)&gt;'Locality and Max Pay'!$D$7,'Locality and Max Pay'!$D$7,'NO LOCALITY'!J12*(1+$M$5))</f>
        <v>180323.54040419997</v>
      </c>
      <c r="K12" s="22">
        <f>IF('NO LOCALITY'!K12*(1+$M$5)&gt;'Locality and Max Pay'!$D$7,'Locality and Max Pay'!$D$7,'NO LOCALITY'!K12*(1+$M$5))</f>
        <v>207372.94162019997</v>
      </c>
      <c r="L12" s="22">
        <f>IF('NO LOCALITY'!L12*(1+$M$5)&gt;'Locality and Max Pay'!$D$7,'Locality and Max Pay'!$D$7,'NO LOCALITY'!L12*(1+$M$5))</f>
        <v>218256.09914069995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81971.122012199994</v>
      </c>
      <c r="F13" s="23">
        <f>IF('NO LOCALITY'!F13*(1+$M$5)&gt;'Locality and Max Pay'!$D$7,'Locality and Max Pay'!$D$7,'NO LOCALITY'!F13*(1+$M$5))</f>
        <v>93035.769081299979</v>
      </c>
      <c r="G13" s="23">
        <f>IF('NO LOCALITY'!G13*(1+$M$5)&gt;'Locality and Max Pay'!$D$7,'Locality and Max Pay'!$D$7,'NO LOCALITY'!G13*(1+$M$5))</f>
        <v>102807.61388639998</v>
      </c>
      <c r="H13" s="23">
        <f>IF('NO LOCALITY'!H13*(1+$M$5)&gt;'Locality and Max Pay'!$D$7,'Locality and Max Pay'!$D$7,'NO LOCALITY'!H13*(1+$M$5))</f>
        <v>113604.99894899999</v>
      </c>
      <c r="I13" s="23">
        <f>IF('NO LOCALITY'!I13*(1+$M$5)&gt;'Locality and Max Pay'!$D$7,'Locality and Max Pay'!$D$7,'NO LOCALITY'!I13*(1+$M$5))</f>
        <v>125532.34291349999</v>
      </c>
      <c r="J13" s="23">
        <f>IF('NO LOCALITY'!J13*(1+$M$5)&gt;'Locality and Max Pay'!$D$7,'Locality and Max Pay'!$D$7,'NO LOCALITY'!J13*(1+$M$5))</f>
        <v>138710.22445259997</v>
      </c>
      <c r="K13" s="23">
        <f>IF('NO LOCALITY'!K13*(1+$M$5)&gt;'Locality and Max Pay'!$D$7,'Locality and Max Pay'!$D$7,'NO LOCALITY'!K13*(1+$M$5))</f>
        <v>159519.36858659997</v>
      </c>
      <c r="L13" s="23">
        <f>IF('NO LOCALITY'!L13*(1+$M$5)&gt;'Locality and Max Pay'!$D$7,'Locality and Max Pay'!$D$7,'NO LOCALITY'!L13*(1+$M$5))</f>
        <v>167886.53400869996</v>
      </c>
      <c r="M13" s="23">
        <f>IF('NO LOCALITY'!M13*(1+$M$5)&gt;'Locality and Max Pay'!$D$7,'Locality and Max Pay'!$D$7,'NO LOCALITY'!M13*(1+$M$5))</f>
        <v>176286.01948739999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XobK/0RNi1Dpo0bspVee17OpN0hyuSg5vHHro0sWGpwE975/fLJN1LI8SCRMbU+8VEtZsRMB5ytCvrBq36FWcA==" saltValue="YxhqRg6OAscO1Tlkdkh+Eg==" spinCount="100000" sheet="1" objects="1" scenarios="1"/>
  <mergeCells count="14">
    <mergeCell ref="B8:B9"/>
    <mergeCell ref="B10:B11"/>
    <mergeCell ref="B12:B13"/>
    <mergeCell ref="B17:C17"/>
    <mergeCell ref="A1:M2"/>
    <mergeCell ref="A3:M3"/>
    <mergeCell ref="A4:M4"/>
    <mergeCell ref="D5:E5"/>
    <mergeCell ref="A5:B7"/>
    <mergeCell ref="A8:A9"/>
    <mergeCell ref="A10:A11"/>
    <mergeCell ref="A12:A13"/>
    <mergeCell ref="C5:C7"/>
    <mergeCell ref="B15:M15"/>
  </mergeCells>
  <phoneticPr fontId="0" type="noConversion"/>
  <hyperlinks>
    <hyperlink ref="B17" location="'LOCALITY INDEX'!A1" display="Return to Locality Index" xr:uid="{00000000-0004-0000-10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M17"/>
  <sheetViews>
    <sheetView zoomScaleNormal="100" workbookViewId="0">
      <selection activeCell="M6" sqref="M6"/>
    </sheetView>
  </sheetViews>
  <sheetFormatPr defaultColWidth="9.33203125" defaultRowHeight="13.2" x14ac:dyDescent="0.25"/>
  <cols>
    <col min="1" max="2" width="9.33203125" style="35"/>
    <col min="3" max="3" width="10.6640625" style="35" customWidth="1"/>
    <col min="4" max="4" width="9.33203125" style="35" customWidth="1"/>
    <col min="5" max="16384" width="9.33203125" style="35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100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0.20150000000000001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109876.76288549999</v>
      </c>
      <c r="F8" s="22">
        <f>IF('NO LOCALITY'!F8*(1+$M$5)&gt;'Locality and Max Pay'!$D$7,'Locality and Max Pay'!$D$7,'NO LOCALITY'!F8*(1+$M$5))</f>
        <v>124709.71652999999</v>
      </c>
      <c r="G8" s="22">
        <f>IF('NO LOCALITY'!G8*(1+$M$5)&gt;'Locality and Max Pay'!$D$7,'Locality and Max Pay'!$D$7,'NO LOCALITY'!G8*(1+$M$5))</f>
        <v>137805.0921135</v>
      </c>
      <c r="H8" s="22">
        <f>IF('NO LOCALITY'!H8*(1+$M$5)&gt;'Locality and Max Pay'!$D$7,'Locality and Max Pay'!$D$7,'NO LOCALITY'!H8*(1+$M$5))</f>
        <v>152278.799661</v>
      </c>
      <c r="I8" s="22">
        <f>IF('NO LOCALITY'!I8*(1+$M$5)&gt;'Locality and Max Pay'!$D$7,'Locality and Max Pay'!$D$7,'NO LOCALITY'!I8*(1+$M$5))</f>
        <v>168267.69482850001</v>
      </c>
      <c r="J8" s="22">
        <f>IF('NO LOCALITY'!J8*(1+$M$5)&gt;'Locality and Max Pay'!$D$7,'Locality and Max Pay'!$D$7,'NO LOCALITY'!J8*(1+$M$5))</f>
        <v>185933.07178199996</v>
      </c>
      <c r="K8" s="22">
        <f>IF('NO LOCALITY'!K8*(1+$M$5)&gt;'Locality and Max Pay'!$D$7,'Locality and Max Pay'!$D$7,'NO LOCALITY'!K8*(1+$M$5))</f>
        <v>213822.29939399997</v>
      </c>
      <c r="L8" s="22">
        <f>IF('NO LOCALITY'!L8*(1+$M$5)&gt;'Locality and Max Pay'!$D$7,'Locality and Max Pay'!$D$7,'NO LOCALITY'!L8*(1+$M$5))</f>
        <v>225045.6851115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87899.21084249999</v>
      </c>
      <c r="F9" s="23">
        <f>IF('NO LOCALITY'!F9*(1+$M$5)&gt;'Locality and Max Pay'!$D$7,'Locality and Max Pay'!$D$7,'NO LOCALITY'!F9*(1+$M$5))</f>
        <v>99770.217074999993</v>
      </c>
      <c r="G9" s="23">
        <f>IF('NO LOCALITY'!G9*(1+$M$5)&gt;'Locality and Max Pay'!$D$7,'Locality and Max Pay'!$D$7,'NO LOCALITY'!G9*(1+$M$5))</f>
        <v>110245.7843865</v>
      </c>
      <c r="H9" s="23">
        <f>IF('NO LOCALITY'!H9*(1+$M$5)&gt;'Locality and Max Pay'!$D$7,'Locality and Max Pay'!$D$7,'NO LOCALITY'!H9*(1+$M$5))</f>
        <v>121822.30657349998</v>
      </c>
      <c r="I9" s="23">
        <f>IF('NO LOCALITY'!I9*(1+$M$5)&gt;'Locality and Max Pay'!$D$7,'Locality and Max Pay'!$D$7,'NO LOCALITY'!I9*(1+$M$5))</f>
        <v>134613.42270749999</v>
      </c>
      <c r="J9" s="23">
        <f>IF('NO LOCALITY'!J9*(1+$M$5)&gt;'Locality and Max Pay'!$D$7,'Locality and Max Pay'!$D$7,'NO LOCALITY'!J9*(1+$M$5))</f>
        <v>148747.434966</v>
      </c>
      <c r="K9" s="23">
        <f>IF('NO LOCALITY'!K9*(1+$M$5)&gt;'Locality and Max Pay'!$D$7,'Locality and Max Pay'!$D$7,'NO LOCALITY'!K9*(1+$M$5))</f>
        <v>171058.57267049997</v>
      </c>
      <c r="L9" s="23">
        <f>IF('NO LOCALITY'!L9*(1+$M$5)&gt;'Locality and Max Pay'!$D$7,'Locality and Max Pay'!$D$7,'NO LOCALITY'!L9*(1+$M$5))</f>
        <v>180037.28124449999</v>
      </c>
      <c r="M9" s="23">
        <f>IF('NO LOCALITY'!M9*(1+$M$5)&gt;'Locality and Max Pay'!$D$7,'Locality and Max Pay'!$D$7,'NO LOCALITY'!M9*(1+$M$5))</f>
        <v>189041.65025400001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107404.80759899999</v>
      </c>
      <c r="F10" s="18">
        <f>IF('NO LOCALITY'!F10*(1+$M$5)&gt;'Locality and Max Pay'!$D$7,'Locality and Max Pay'!$D$7,'NO LOCALITY'!F10*(1+$M$5))</f>
        <v>121900.50980549998</v>
      </c>
      <c r="G10" s="18">
        <f>IF('NO LOCALITY'!G10*(1+$M$5)&gt;'Locality and Max Pay'!$D$7,'Locality and Max Pay'!$D$7,'NO LOCALITY'!G10*(1+$M$5))</f>
        <v>134705.06711999999</v>
      </c>
      <c r="H10" s="18">
        <f>IF('NO LOCALITY'!H10*(1+$M$5)&gt;'Locality and Max Pay'!$D$7,'Locality and Max Pay'!$D$7,'NO LOCALITY'!H10*(1+$M$5))</f>
        <v>148852.520559</v>
      </c>
      <c r="I10" s="22">
        <f>IF('NO LOCALITY'!I10*(1+$M$5)&gt;'Locality and Max Pay'!$D$7,'Locality and Max Pay'!$D$7,'NO LOCALITY'!I10*(1+$M$5))</f>
        <v>164480.94770399999</v>
      </c>
      <c r="J10" s="22">
        <f>IF('NO LOCALITY'!J10*(1+$M$5)&gt;'Locality and Max Pay'!$D$7,'Locality and Max Pay'!$D$7,'NO LOCALITY'!J10*(1+$M$5))</f>
        <v>181747.9769445</v>
      </c>
      <c r="K10" s="22">
        <f>IF('NO LOCALITY'!K10*(1+$M$5)&gt;'Locality and Max Pay'!$D$7,'Locality and Max Pay'!$D$7,'NO LOCALITY'!K10*(1+$M$5))</f>
        <v>209010.35677499996</v>
      </c>
      <c r="L10" s="22">
        <f>IF('NO LOCALITY'!L10*(1+$M$5)&gt;'Locality and Max Pay'!$D$7,'Locality and Max Pay'!$D$7,'NO LOCALITY'!L10*(1+$M$5))</f>
        <v>219980.80391399999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84241.987821000002</v>
      </c>
      <c r="F11" s="19">
        <f>IF('NO LOCALITY'!F11*(1+$M$5)&gt;'Locality and Max Pay'!$D$7,'Locality and Max Pay'!$D$7,'NO LOCALITY'!F11*(1+$M$5))</f>
        <v>95608.338821999991</v>
      </c>
      <c r="G11" s="19">
        <f>IF('NO LOCALITY'!G11*(1+$M$5)&gt;'Locality and Max Pay'!$D$7,'Locality and Max Pay'!$D$7,'NO LOCALITY'!G11*(1+$M$5))</f>
        <v>105651.34450649998</v>
      </c>
      <c r="H11" s="19">
        <f>IF('NO LOCALITY'!H11*(1+$M$5)&gt;'Locality and Max Pay'!$D$7,'Locality and Max Pay'!$D$7,'NO LOCALITY'!H11*(1+$M$5))</f>
        <v>116745.206121</v>
      </c>
      <c r="I11" s="23">
        <f>IF('NO LOCALITY'!I11*(1+$M$5)&gt;'Locality and Max Pay'!$D$7,'Locality and Max Pay'!$D$7,'NO LOCALITY'!I11*(1+$M$5))</f>
        <v>129003.56273699999</v>
      </c>
      <c r="J11" s="23">
        <f>IF('NO LOCALITY'!J11*(1+$M$5)&gt;'Locality and Max Pay'!$D$7,'Locality and Max Pay'!$D$7,'NO LOCALITY'!J11*(1+$M$5))</f>
        <v>142548.60690449999</v>
      </c>
      <c r="K11" s="23">
        <f>IF('NO LOCALITY'!K11*(1+$M$5)&gt;'Locality and Max Pay'!$D$7,'Locality and Max Pay'!$D$7,'NO LOCALITY'!K11*(1+$M$5))</f>
        <v>163931.08122899997</v>
      </c>
      <c r="L11" s="23">
        <f>IF('NO LOCALITY'!L11*(1+$M$5)&gt;'Locality and Max Pay'!$D$7,'Locality and Max Pay'!$D$7,'NO LOCALITY'!L11*(1+$M$5))</f>
        <v>172534.65867449998</v>
      </c>
      <c r="M11" s="23">
        <f>IF('NO LOCALITY'!M11*(1+$M$5)&gt;'Locality and Max Pay'!$D$7,'Locality and Max Pay'!$D$7,'NO LOCALITY'!M11*(1+$M$5))</f>
        <v>181160.230779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104747.11963649999</v>
      </c>
      <c r="F12" s="22">
        <f>IF('NO LOCALITY'!F12*(1+$M$5)&gt;'Locality and Max Pay'!$D$7,'Locality and Max Pay'!$D$7,'NO LOCALITY'!F12*(1+$M$5))</f>
        <v>118889.68537349999</v>
      </c>
      <c r="G12" s="22">
        <f>IF('NO LOCALITY'!G12*(1+$M$5)&gt;'Locality and Max Pay'!$D$7,'Locality and Max Pay'!$D$7,'NO LOCALITY'!G12*(1+$M$5))</f>
        <v>131376.54205799999</v>
      </c>
      <c r="H12" s="22">
        <f>IF('NO LOCALITY'!H12*(1+$M$5)&gt;'Locality and Max Pay'!$D$7,'Locality and Max Pay'!$D$7,'NO LOCALITY'!H12*(1+$M$5))</f>
        <v>145169.63710199998</v>
      </c>
      <c r="I12" s="22">
        <f>IF('NO LOCALITY'!I12*(1+$M$5)&gt;'Locality and Max Pay'!$D$7,'Locality and Max Pay'!$D$7,'NO LOCALITY'!I12*(1+$M$5))</f>
        <v>160414.37963999997</v>
      </c>
      <c r="J12" s="22">
        <f>IF('NO LOCALITY'!J12*(1+$M$5)&gt;'Locality and Max Pay'!$D$7,'Locality and Max Pay'!$D$7,'NO LOCALITY'!J12*(1+$M$5))</f>
        <v>177254.95688099996</v>
      </c>
      <c r="K12" s="22">
        <f>IF('NO LOCALITY'!K12*(1+$M$5)&gt;'Locality and Max Pay'!$D$7,'Locality and Max Pay'!$D$7,'NO LOCALITY'!K12*(1+$M$5))</f>
        <v>203844.055761</v>
      </c>
      <c r="L12" s="22">
        <f>IF('NO LOCALITY'!L12*(1+$M$5)&gt;'Locality and Max Pay'!$D$7,'Locality and Max Pay'!$D$7,'NO LOCALITY'!L12*(1+$M$5))</f>
        <v>214542.01351349999</v>
      </c>
      <c r="M12" s="22">
        <f>IF('NO LOCALITY'!M12*(1+$M$5)&gt;'Locality and Max Pay'!$D$7,'Locality and Max Pay'!$D$7,'NO LOCALITY'!M12*(1+$M$5))</f>
        <v>225271.74132899998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80576.211320999995</v>
      </c>
      <c r="F13" s="23">
        <f>IF('NO LOCALITY'!F13*(1+$M$5)&gt;'Locality and Max Pay'!$D$7,'Locality and Max Pay'!$D$7,'NO LOCALITY'!F13*(1+$M$5))</f>
        <v>91452.57019649999</v>
      </c>
      <c r="G13" s="23">
        <f>IF('NO LOCALITY'!G13*(1+$M$5)&gt;'Locality and Max Pay'!$D$7,'Locality and Max Pay'!$D$7,'NO LOCALITY'!G13*(1+$M$5))</f>
        <v>101058.12655199999</v>
      </c>
      <c r="H13" s="23">
        <f>IF('NO LOCALITY'!H13*(1+$M$5)&gt;'Locality and Max Pay'!$D$7,'Locality and Max Pay'!$D$7,'NO LOCALITY'!H13*(1+$M$5))</f>
        <v>111671.77144499999</v>
      </c>
      <c r="I13" s="23">
        <f>IF('NO LOCALITY'!I13*(1+$M$5)&gt;'Locality and Max Pay'!$D$7,'Locality and Max Pay'!$D$7,'NO LOCALITY'!I13*(1+$M$5))</f>
        <v>123396.1466175</v>
      </c>
      <c r="J13" s="23">
        <f>IF('NO LOCALITY'!J13*(1+$M$5)&gt;'Locality and Max Pay'!$D$7,'Locality and Max Pay'!$D$7,'NO LOCALITY'!J13*(1+$M$5))</f>
        <v>136349.77884299998</v>
      </c>
      <c r="K13" s="23">
        <f>IF('NO LOCALITY'!K13*(1+$M$5)&gt;'Locality and Max Pay'!$D$7,'Locality and Max Pay'!$D$7,'NO LOCALITY'!K13*(1+$M$5))</f>
        <v>156804.81171299997</v>
      </c>
      <c r="L13" s="23">
        <f>IF('NO LOCALITY'!L13*(1+$M$5)&gt;'Locality and Max Pay'!$D$7,'Locality and Max Pay'!$D$7,'NO LOCALITY'!L13*(1+$M$5))</f>
        <v>165029.59225349998</v>
      </c>
      <c r="M13" s="23">
        <f>IF('NO LOCALITY'!M13*(1+$M$5)&gt;'Locality and Max Pay'!$D$7,'Locality and Max Pay'!$D$7,'NO LOCALITY'!M13*(1+$M$5))</f>
        <v>173286.142857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J1PG6nTviIzOMPUv3YF22v6uL9lOHEGRJ5Vyou6qEgdSTEtUoQWQRKnVyR1nYwdIByyha+0wWteA79u/daV0TA==" saltValue="TO16Mkad6KGDFZQ4nTF9dg==" spinCount="100000" sheet="1" objects="1" scenarios="1"/>
  <mergeCells count="14">
    <mergeCell ref="B15:M15"/>
    <mergeCell ref="B17:C17"/>
    <mergeCell ref="A8:A9"/>
    <mergeCell ref="B8:B9"/>
    <mergeCell ref="A10:A11"/>
    <mergeCell ref="B10:B11"/>
    <mergeCell ref="A12:A13"/>
    <mergeCell ref="B12:B13"/>
    <mergeCell ref="A1:M2"/>
    <mergeCell ref="A3:M3"/>
    <mergeCell ref="A4:M4"/>
    <mergeCell ref="A5:B7"/>
    <mergeCell ref="C5:C7"/>
    <mergeCell ref="D5:E5"/>
  </mergeCells>
  <hyperlinks>
    <hyperlink ref="B17" location="'LOCALITY INDEX'!A1" display="Return to Locality Index" xr:uid="{00000000-0004-0000-11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19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0.2215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111705.7560255</v>
      </c>
      <c r="F8" s="22">
        <f>IF('NO LOCALITY'!F8*(1+$M$5)&gt;'Locality and Max Pay'!$D$7,'Locality and Max Pay'!$D$7,'NO LOCALITY'!F8*(1+$M$5))</f>
        <v>126785.61692999999</v>
      </c>
      <c r="G8" s="22">
        <f>IF('NO LOCALITY'!G8*(1+$M$5)&gt;'Locality and Max Pay'!$D$7,'Locality and Max Pay'!$D$7,'NO LOCALITY'!G8*(1+$M$5))</f>
        <v>140098.97629349999</v>
      </c>
      <c r="H8" s="22">
        <f>IF('NO LOCALITY'!H8*(1+$M$5)&gt;'Locality and Max Pay'!$D$7,'Locality and Max Pay'!$D$7,'NO LOCALITY'!H8*(1+$M$5))</f>
        <v>154813.611141</v>
      </c>
      <c r="I8" s="22">
        <f>IF('NO LOCALITY'!I8*(1+$M$5)&gt;'Locality and Max Pay'!$D$7,'Locality and Max Pay'!$D$7,'NO LOCALITY'!I8*(1+$M$5))</f>
        <v>171068.65520850001</v>
      </c>
      <c r="J8" s="22">
        <f>IF('NO LOCALITY'!J8*(1+$M$5)&gt;'Locality and Max Pay'!$D$7,'Locality and Max Pay'!$D$7,'NO LOCALITY'!J8*(1+$M$5))</f>
        <v>189028.08754199996</v>
      </c>
      <c r="K8" s="22">
        <f>IF('NO LOCALITY'!K8*(1+$M$5)&gt;'Locality and Max Pay'!$D$7,'Locality and Max Pay'!$D$7,'NO LOCALITY'!K8*(1+$M$5))</f>
        <v>217381.55531399997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89362.368742499995</v>
      </c>
      <c r="F9" s="23">
        <f>IF('NO LOCALITY'!F9*(1+$M$5)&gt;'Locality and Max Pay'!$D$7,'Locality and Max Pay'!$D$7,'NO LOCALITY'!F9*(1+$M$5))</f>
        <v>101430.97807499999</v>
      </c>
      <c r="G9" s="23">
        <f>IF('NO LOCALITY'!G9*(1+$M$5)&gt;'Locality and Max Pay'!$D$7,'Locality and Max Pay'!$D$7,'NO LOCALITY'!G9*(1+$M$5))</f>
        <v>112080.9202065</v>
      </c>
      <c r="H9" s="23">
        <f>IF('NO LOCALITY'!H9*(1+$M$5)&gt;'Locality and Max Pay'!$D$7,'Locality and Max Pay'!$D$7,'NO LOCALITY'!H9*(1+$M$5))</f>
        <v>123850.14355349999</v>
      </c>
      <c r="I9" s="23">
        <f>IF('NO LOCALITY'!I9*(1+$M$5)&gt;'Locality and Max Pay'!$D$7,'Locality and Max Pay'!$D$7,'NO LOCALITY'!I9*(1+$M$5))</f>
        <v>136854.17880749999</v>
      </c>
      <c r="J9" s="23">
        <f>IF('NO LOCALITY'!J9*(1+$M$5)&gt;'Locality and Max Pay'!$D$7,'Locality and Max Pay'!$D$7,'NO LOCALITY'!J9*(1+$M$5))</f>
        <v>151223.463846</v>
      </c>
      <c r="K9" s="23">
        <f>IF('NO LOCALITY'!K9*(1+$M$5)&gt;'Locality and Max Pay'!$D$7,'Locality and Max Pay'!$D$7,'NO LOCALITY'!K9*(1+$M$5))</f>
        <v>173905.98961049999</v>
      </c>
      <c r="L9" s="23">
        <f>IF('NO LOCALITY'!L9*(1+$M$5)&gt;'Locality and Max Pay'!$D$7,'Locality and Max Pay'!$D$7,'NO LOCALITY'!L9*(1+$M$5))</f>
        <v>183034.15650449999</v>
      </c>
      <c r="M9" s="23">
        <f>IF('NO LOCALITY'!M9*(1+$M$5)&gt;'Locality and Max Pay'!$D$7,'Locality and Max Pay'!$D$7,'NO LOCALITY'!M9*(1+$M$5))</f>
        <v>192188.410974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109192.65291899999</v>
      </c>
      <c r="F10" s="18">
        <f>IF('NO LOCALITY'!F10*(1+$M$5)&gt;'Locality and Max Pay'!$D$7,'Locality and Max Pay'!$D$7,'NO LOCALITY'!F10*(1+$M$5))</f>
        <v>123929.64854549999</v>
      </c>
      <c r="G10" s="18">
        <f>IF('NO LOCALITY'!G10*(1+$M$5)&gt;'Locality and Max Pay'!$D$7,'Locality and Max Pay'!$D$7,'NO LOCALITY'!G10*(1+$M$5))</f>
        <v>136947.34871999998</v>
      </c>
      <c r="H10" s="18">
        <f>IF('NO LOCALITY'!H10*(1+$M$5)&gt;'Locality and Max Pay'!$D$7,'Locality and Max Pay'!$D$7,'NO LOCALITY'!H10*(1+$M$5))</f>
        <v>151330.298679</v>
      </c>
      <c r="I10" s="22">
        <f>IF('NO LOCALITY'!I10*(1+$M$5)&gt;'Locality and Max Pay'!$D$7,'Locality and Max Pay'!$D$7,'NO LOCALITY'!I10*(1+$M$5))</f>
        <v>167218.87442399998</v>
      </c>
      <c r="J10" s="22">
        <f>IF('NO LOCALITY'!J10*(1+$M$5)&gt;'Locality and Max Pay'!$D$7,'Locality and Max Pay'!$D$7,'NO LOCALITY'!J10*(1+$M$5))</f>
        <v>184773.32820449999</v>
      </c>
      <c r="K10" s="22">
        <f>IF('NO LOCALITY'!K10*(1+$M$5)&gt;'Locality and Max Pay'!$D$7,'Locality and Max Pay'!$D$7,'NO LOCALITY'!K10*(1+$M$5))</f>
        <v>212489.51377499997</v>
      </c>
      <c r="L10" s="22">
        <f>IF('NO LOCALITY'!L10*(1+$M$5)&gt;'Locality and Max Pay'!$D$7,'Locality and Max Pay'!$D$7,'NO LOCALITY'!L10*(1+$M$5))</f>
        <v>223642.57343399999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85644.268100999994</v>
      </c>
      <c r="F11" s="19">
        <f>IF('NO LOCALITY'!F11*(1+$M$5)&gt;'Locality and Max Pay'!$D$7,'Locality and Max Pay'!$D$7,'NO LOCALITY'!F11*(1+$M$5))</f>
        <v>97199.821781999985</v>
      </c>
      <c r="G11" s="19">
        <f>IF('NO LOCALITY'!G11*(1+$M$5)&gt;'Locality and Max Pay'!$D$7,'Locality and Max Pay'!$D$7,'NO LOCALITY'!G11*(1+$M$5))</f>
        <v>107410.00192649999</v>
      </c>
      <c r="H11" s="19">
        <f>IF('NO LOCALITY'!H11*(1+$M$5)&gt;'Locality and Max Pay'!$D$7,'Locality and Max Pay'!$D$7,'NO LOCALITY'!H11*(1+$M$5))</f>
        <v>118688.530401</v>
      </c>
      <c r="I11" s="23">
        <f>IF('NO LOCALITY'!I11*(1+$M$5)&gt;'Locality and Max Pay'!$D$7,'Locality and Max Pay'!$D$7,'NO LOCALITY'!I11*(1+$M$5))</f>
        <v>131150.937897</v>
      </c>
      <c r="J11" s="23">
        <f>IF('NO LOCALITY'!J11*(1+$M$5)&gt;'Locality and Max Pay'!$D$7,'Locality and Max Pay'!$D$7,'NO LOCALITY'!J11*(1+$M$5))</f>
        <v>144921.45096449999</v>
      </c>
      <c r="K11" s="23">
        <f>IF('NO LOCALITY'!K11*(1+$M$5)&gt;'Locality and Max Pay'!$D$7,'Locality and Max Pay'!$D$7,'NO LOCALITY'!K11*(1+$M$5))</f>
        <v>166659.854949</v>
      </c>
      <c r="L11" s="23">
        <f>IF('NO LOCALITY'!L11*(1+$M$5)&gt;'Locality and Max Pay'!$D$7,'Locality and Max Pay'!$D$7,'NO LOCALITY'!L11*(1+$M$5))</f>
        <v>175406.64633449996</v>
      </c>
      <c r="M11" s="23">
        <f>IF('NO LOCALITY'!M11*(1+$M$5)&gt;'Locality and Max Pay'!$D$7,'Locality and Max Pay'!$D$7,'NO LOCALITY'!M11*(1+$M$5))</f>
        <v>184175.798499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106490.7254565</v>
      </c>
      <c r="F12" s="22">
        <f>IF('NO LOCALITY'!F12*(1+$M$5)&gt;'Locality and Max Pay'!$D$7,'Locality and Max Pay'!$D$7,'NO LOCALITY'!F12*(1+$M$5))</f>
        <v>120868.70635349999</v>
      </c>
      <c r="G12" s="22">
        <f>IF('NO LOCALITY'!G12*(1+$M$5)&gt;'Locality and Max Pay'!$D$7,'Locality and Max Pay'!$D$7,'NO LOCALITY'!G12*(1+$M$5))</f>
        <v>133563.417498</v>
      </c>
      <c r="H12" s="22">
        <f>IF('NO LOCALITY'!H12*(1+$M$5)&gt;'Locality and Max Pay'!$D$7,'Locality and Max Pay'!$D$7,'NO LOCALITY'!H12*(1+$M$5))</f>
        <v>147586.11046199998</v>
      </c>
      <c r="I12" s="22">
        <f>IF('NO LOCALITY'!I12*(1+$M$5)&gt;'Locality and Max Pay'!$D$7,'Locality and Max Pay'!$D$7,'NO LOCALITY'!I12*(1+$M$5))</f>
        <v>163084.61483999997</v>
      </c>
      <c r="J12" s="22">
        <f>IF('NO LOCALITY'!J12*(1+$M$5)&gt;'Locality and Max Pay'!$D$7,'Locality and Max Pay'!$D$7,'NO LOCALITY'!J12*(1+$M$5))</f>
        <v>180205.51796099998</v>
      </c>
      <c r="K12" s="22">
        <f>IF('NO LOCALITY'!K12*(1+$M$5)&gt;'Locality and Max Pay'!$D$7,'Locality and Max Pay'!$D$7,'NO LOCALITY'!K12*(1+$M$5))</f>
        <v>207237.215241</v>
      </c>
      <c r="L12" s="22">
        <f>IF('NO LOCALITY'!L12*(1+$M$5)&gt;'Locality and Max Pay'!$D$7,'Locality and Max Pay'!$D$7,'NO LOCALITY'!L12*(1+$M$5))</f>
        <v>218113.24969349999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81917.471600999997</v>
      </c>
      <c r="F13" s="23">
        <f>IF('NO LOCALITY'!F13*(1+$M$5)&gt;'Locality and Max Pay'!$D$7,'Locality and Max Pay'!$D$7,'NO LOCALITY'!F13*(1+$M$5))</f>
        <v>92974.876816499993</v>
      </c>
      <c r="G13" s="23">
        <f>IF('NO LOCALITY'!G13*(1+$M$5)&gt;'Locality and Max Pay'!$D$7,'Locality and Max Pay'!$D$7,'NO LOCALITY'!G13*(1+$M$5))</f>
        <v>102740.325912</v>
      </c>
      <c r="H13" s="23">
        <f>IF('NO LOCALITY'!H13*(1+$M$5)&gt;'Locality and Max Pay'!$D$7,'Locality and Max Pay'!$D$7,'NO LOCALITY'!H13*(1+$M$5))</f>
        <v>113530.64404499999</v>
      </c>
      <c r="I13" s="23">
        <f>IF('NO LOCALITY'!I13*(1+$M$5)&gt;'Locality and Max Pay'!$D$7,'Locality and Max Pay'!$D$7,'NO LOCALITY'!I13*(1+$M$5))</f>
        <v>125450.18151749999</v>
      </c>
      <c r="J13" s="23">
        <f>IF('NO LOCALITY'!J13*(1+$M$5)&gt;'Locality and Max Pay'!$D$7,'Locality and Max Pay'!$D$7,'NO LOCALITY'!J13*(1+$M$5))</f>
        <v>138619.43808299999</v>
      </c>
      <c r="K13" s="23">
        <f>IF('NO LOCALITY'!K13*(1+$M$5)&gt;'Locality and Max Pay'!$D$7,'Locality and Max Pay'!$D$7,'NO LOCALITY'!K13*(1+$M$5))</f>
        <v>159414.96255299999</v>
      </c>
      <c r="L13" s="23">
        <f>IF('NO LOCALITY'!L13*(1+$M$5)&gt;'Locality and Max Pay'!$D$7,'Locality and Max Pay'!$D$7,'NO LOCALITY'!L13*(1+$M$5))</f>
        <v>167776.65163349998</v>
      </c>
      <c r="M13" s="23">
        <f>IF('NO LOCALITY'!M13*(1+$M$5)&gt;'Locality and Max Pay'!$D$7,'Locality and Max Pay'!$D$7,'NO LOCALITY'!M13*(1+$M$5))</f>
        <v>176170.63961699998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WZVlDFLoFUcI9KAwn5QaET2Dspw3F6wmj3OXyhQl40oxiywh0ruMoIvP7RnnzKsdpWNXSR5aI1aVRXnCR2vyqA==" saltValue="1Da7/XIizYOgOJRK6Wy1VA==" spinCount="100000" sheet="1" objects="1" scenarios="1"/>
  <mergeCells count="14">
    <mergeCell ref="B17:C17"/>
    <mergeCell ref="A8:A9"/>
    <mergeCell ref="A10:A11"/>
    <mergeCell ref="A12:A13"/>
    <mergeCell ref="B8:B9"/>
    <mergeCell ref="B10:B11"/>
    <mergeCell ref="B12:B13"/>
    <mergeCell ref="B15:M15"/>
    <mergeCell ref="A1:M2"/>
    <mergeCell ref="A3:M3"/>
    <mergeCell ref="A4:M4"/>
    <mergeCell ref="D5:E5"/>
    <mergeCell ref="A5:B7"/>
    <mergeCell ref="C5:C7"/>
  </mergeCells>
  <phoneticPr fontId="0" type="noConversion"/>
  <hyperlinks>
    <hyperlink ref="B17" location="'LOCALITY INDEX'!A1" display="Return to Locality Index" xr:uid="{00000000-0004-0000-12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65"/>
  <sheetViews>
    <sheetView tabSelected="1" workbookViewId="0">
      <selection activeCell="B4" sqref="B4"/>
    </sheetView>
  </sheetViews>
  <sheetFormatPr defaultRowHeight="13.2" x14ac:dyDescent="0.25"/>
  <cols>
    <col min="1" max="1" width="5.44140625" customWidth="1"/>
    <col min="2" max="2" width="83.6640625" style="10" bestFit="1" customWidth="1"/>
    <col min="3" max="10" width="9.33203125" style="10"/>
  </cols>
  <sheetData>
    <row r="1" spans="1:10" ht="16.2" thickBot="1" x14ac:dyDescent="0.35">
      <c r="A1" s="48" t="s">
        <v>32</v>
      </c>
      <c r="B1" s="49"/>
    </row>
    <row r="2" spans="1:10" x14ac:dyDescent="0.25">
      <c r="A2" s="11" t="s">
        <v>33</v>
      </c>
    </row>
    <row r="3" spans="1:10" x14ac:dyDescent="0.25">
      <c r="A3" s="12"/>
    </row>
    <row r="4" spans="1:10" x14ac:dyDescent="0.25">
      <c r="A4" s="12"/>
      <c r="B4" s="13" t="s">
        <v>34</v>
      </c>
    </row>
    <row r="5" spans="1:10" x14ac:dyDescent="0.25">
      <c r="A5" s="12"/>
      <c r="B5" s="13" t="s">
        <v>67</v>
      </c>
    </row>
    <row r="6" spans="1:10" s="52" customFormat="1" x14ac:dyDescent="0.25">
      <c r="A6" s="50"/>
      <c r="B6" s="37" t="s">
        <v>110</v>
      </c>
      <c r="C6" s="51"/>
      <c r="D6" s="51"/>
      <c r="E6" s="51"/>
      <c r="F6" s="51"/>
      <c r="G6" s="51"/>
      <c r="H6" s="51"/>
      <c r="I6" s="51"/>
      <c r="J6" s="51"/>
    </row>
    <row r="7" spans="1:10" s="52" customFormat="1" x14ac:dyDescent="0.25">
      <c r="A7" s="50"/>
      <c r="B7" s="37" t="s">
        <v>111</v>
      </c>
      <c r="C7" s="51"/>
      <c r="D7" s="51"/>
      <c r="E7" s="51"/>
      <c r="F7" s="51"/>
      <c r="G7" s="51"/>
      <c r="H7" s="51"/>
      <c r="I7" s="51"/>
      <c r="J7" s="51"/>
    </row>
    <row r="8" spans="1:10" x14ac:dyDescent="0.25">
      <c r="B8" s="13" t="s">
        <v>35</v>
      </c>
      <c r="C8" s="13"/>
      <c r="D8" s="13"/>
      <c r="E8" s="13"/>
      <c r="F8" s="13"/>
      <c r="G8" s="13"/>
      <c r="H8" s="13"/>
    </row>
    <row r="9" spans="1:10" s="52" customFormat="1" x14ac:dyDescent="0.25">
      <c r="A9" s="53"/>
      <c r="B9" s="37" t="s">
        <v>112</v>
      </c>
      <c r="C9" s="51"/>
      <c r="D9" s="51"/>
      <c r="E9" s="51"/>
      <c r="F9" s="51"/>
      <c r="G9" s="51"/>
      <c r="H9" s="51"/>
      <c r="I9" s="51"/>
      <c r="J9" s="51"/>
    </row>
    <row r="10" spans="1:10" s="52" customFormat="1" x14ac:dyDescent="0.25">
      <c r="A10" s="53"/>
      <c r="B10" s="13" t="s">
        <v>129</v>
      </c>
      <c r="C10" s="51"/>
      <c r="D10" s="51"/>
      <c r="E10" s="51"/>
      <c r="F10" s="51"/>
      <c r="G10" s="51"/>
      <c r="H10" s="51"/>
      <c r="I10" s="51"/>
      <c r="J10" s="51"/>
    </row>
    <row r="11" spans="1:10" x14ac:dyDescent="0.25">
      <c r="B11" s="13" t="s">
        <v>36</v>
      </c>
      <c r="C11" s="13"/>
      <c r="D11" s="13"/>
      <c r="E11" s="13"/>
      <c r="F11" s="13"/>
      <c r="G11" s="13"/>
      <c r="H11" s="13"/>
    </row>
    <row r="12" spans="1:10" x14ac:dyDescent="0.25">
      <c r="B12" s="13" t="s">
        <v>18</v>
      </c>
      <c r="C12" s="13"/>
      <c r="D12" s="13"/>
      <c r="E12" s="13"/>
      <c r="F12" s="13"/>
      <c r="G12" s="13"/>
      <c r="H12" s="13"/>
    </row>
    <row r="13" spans="1:10" s="63" customFormat="1" x14ac:dyDescent="0.25">
      <c r="B13" s="64" t="s">
        <v>130</v>
      </c>
      <c r="C13" s="13"/>
      <c r="D13" s="13"/>
      <c r="E13" s="13"/>
      <c r="F13" s="13"/>
      <c r="G13" s="13"/>
      <c r="H13" s="13"/>
      <c r="I13" s="10"/>
      <c r="J13" s="10"/>
    </row>
    <row r="14" spans="1:10" s="52" customFormat="1" x14ac:dyDescent="0.25">
      <c r="A14" s="54"/>
      <c r="B14" s="37" t="s">
        <v>113</v>
      </c>
      <c r="C14" s="51"/>
      <c r="D14" s="51"/>
      <c r="E14" s="51"/>
      <c r="F14" s="51"/>
      <c r="G14" s="51"/>
      <c r="H14" s="51"/>
      <c r="I14" s="51"/>
      <c r="J14" s="51"/>
    </row>
    <row r="15" spans="1:10" x14ac:dyDescent="0.25">
      <c r="B15" s="13" t="s">
        <v>37</v>
      </c>
      <c r="C15" s="13"/>
      <c r="D15" s="13"/>
      <c r="E15" s="13"/>
      <c r="F15" s="13"/>
      <c r="G15" s="13"/>
      <c r="H15" s="13"/>
    </row>
    <row r="16" spans="1:10" x14ac:dyDescent="0.25">
      <c r="B16" s="13" t="s">
        <v>38</v>
      </c>
      <c r="C16" s="13"/>
      <c r="D16" s="13"/>
      <c r="E16" s="13"/>
      <c r="F16" s="13"/>
      <c r="G16" s="13"/>
      <c r="H16" s="13"/>
    </row>
    <row r="17" spans="1:10" x14ac:dyDescent="0.25">
      <c r="B17" s="13" t="s">
        <v>39</v>
      </c>
      <c r="C17" s="13"/>
      <c r="D17" s="13"/>
      <c r="E17" s="13"/>
      <c r="F17" s="13"/>
      <c r="G17" s="13"/>
      <c r="H17" s="13"/>
    </row>
    <row r="18" spans="1:10" s="52" customFormat="1" x14ac:dyDescent="0.25">
      <c r="A18" s="54"/>
      <c r="B18" s="37" t="s">
        <v>114</v>
      </c>
      <c r="C18" s="51"/>
      <c r="D18" s="51"/>
      <c r="E18" s="51"/>
      <c r="F18" s="51"/>
      <c r="G18" s="51"/>
      <c r="H18" s="51"/>
      <c r="I18" s="51"/>
      <c r="J18" s="51"/>
    </row>
    <row r="19" spans="1:10" x14ac:dyDescent="0.25">
      <c r="B19" s="13" t="s">
        <v>40</v>
      </c>
      <c r="C19" s="13"/>
      <c r="D19" s="13"/>
      <c r="E19" s="13"/>
      <c r="F19" s="13"/>
      <c r="G19" s="13"/>
      <c r="H19" s="13"/>
    </row>
    <row r="20" spans="1:10" s="63" customFormat="1" x14ac:dyDescent="0.25">
      <c r="B20" s="13" t="s">
        <v>131</v>
      </c>
      <c r="C20" s="13"/>
      <c r="D20" s="13"/>
      <c r="E20" s="13"/>
      <c r="F20" s="13"/>
      <c r="G20" s="13"/>
      <c r="H20" s="13"/>
      <c r="I20" s="10"/>
      <c r="J20" s="10"/>
    </row>
    <row r="21" spans="1:10" x14ac:dyDescent="0.25">
      <c r="B21" s="13" t="s">
        <v>41</v>
      </c>
      <c r="C21" s="14"/>
      <c r="D21" s="14"/>
      <c r="E21" s="14"/>
      <c r="F21" s="14"/>
      <c r="G21" s="14"/>
      <c r="H21" s="14"/>
    </row>
    <row r="22" spans="1:10" s="52" customFormat="1" x14ac:dyDescent="0.25">
      <c r="A22" s="54"/>
      <c r="B22" s="37" t="s">
        <v>115</v>
      </c>
      <c r="C22" s="51"/>
      <c r="D22" s="51"/>
      <c r="E22" s="51"/>
      <c r="F22" s="51"/>
      <c r="G22" s="51"/>
      <c r="H22" s="51"/>
      <c r="I22" s="51"/>
      <c r="J22" s="51"/>
    </row>
    <row r="23" spans="1:10" x14ac:dyDescent="0.25">
      <c r="B23" s="13" t="s">
        <v>42</v>
      </c>
      <c r="C23" s="14"/>
      <c r="D23" s="14"/>
      <c r="E23" s="14"/>
      <c r="F23" s="14"/>
      <c r="G23" s="14"/>
      <c r="H23" s="14"/>
    </row>
    <row r="24" spans="1:10" x14ac:dyDescent="0.25">
      <c r="B24" s="13" t="s">
        <v>43</v>
      </c>
      <c r="C24" s="14"/>
      <c r="D24" s="14"/>
      <c r="E24" s="14"/>
      <c r="F24" s="14"/>
      <c r="G24" s="14"/>
      <c r="H24" s="14"/>
    </row>
    <row r="25" spans="1:10" s="69" customFormat="1" x14ac:dyDescent="0.25">
      <c r="B25" s="13" t="s">
        <v>136</v>
      </c>
      <c r="C25" s="14"/>
      <c r="D25" s="14"/>
      <c r="E25" s="14"/>
      <c r="F25" s="14"/>
      <c r="G25" s="14"/>
      <c r="H25" s="14"/>
      <c r="I25" s="10"/>
      <c r="J25" s="10"/>
    </row>
    <row r="26" spans="1:10" x14ac:dyDescent="0.25">
      <c r="B26" s="13" t="s">
        <v>44</v>
      </c>
      <c r="C26" s="14"/>
      <c r="D26" s="14"/>
      <c r="E26" s="14"/>
      <c r="F26" s="14"/>
      <c r="G26" s="14"/>
      <c r="H26" s="14"/>
    </row>
    <row r="27" spans="1:10" s="74" customFormat="1" x14ac:dyDescent="0.25">
      <c r="B27" s="13" t="s">
        <v>144</v>
      </c>
      <c r="C27" s="14"/>
      <c r="D27" s="14"/>
      <c r="E27" s="14"/>
      <c r="F27" s="14"/>
      <c r="G27" s="14"/>
      <c r="H27" s="14"/>
      <c r="I27" s="10"/>
      <c r="J27" s="10"/>
    </row>
    <row r="28" spans="1:10" s="52" customFormat="1" x14ac:dyDescent="0.25">
      <c r="A28" s="54"/>
      <c r="B28" s="37" t="s">
        <v>116</v>
      </c>
      <c r="C28" s="51"/>
      <c r="D28" s="51"/>
      <c r="E28" s="51"/>
      <c r="F28" s="51"/>
      <c r="G28" s="51"/>
      <c r="H28" s="51"/>
      <c r="I28" s="51"/>
      <c r="J28" s="51"/>
    </row>
    <row r="29" spans="1:10" x14ac:dyDescent="0.25">
      <c r="B29" s="13" t="s">
        <v>45</v>
      </c>
      <c r="C29" s="14"/>
      <c r="D29" s="14"/>
      <c r="E29" s="14"/>
      <c r="F29" s="14"/>
      <c r="G29" s="14"/>
      <c r="H29" s="14"/>
    </row>
    <row r="30" spans="1:10" x14ac:dyDescent="0.25">
      <c r="B30" s="13" t="s">
        <v>68</v>
      </c>
      <c r="C30" s="14"/>
      <c r="D30" s="14"/>
      <c r="E30" s="14"/>
      <c r="F30" s="14"/>
      <c r="G30" s="14"/>
      <c r="H30" s="14"/>
    </row>
    <row r="31" spans="1:10" x14ac:dyDescent="0.25">
      <c r="B31" s="13" t="s">
        <v>46</v>
      </c>
      <c r="C31" s="14"/>
      <c r="D31" s="14"/>
      <c r="E31" s="14"/>
      <c r="F31" s="14"/>
      <c r="G31" s="14"/>
      <c r="H31" s="14"/>
    </row>
    <row r="32" spans="1:10" x14ac:dyDescent="0.25">
      <c r="B32" s="13" t="s">
        <v>47</v>
      </c>
      <c r="C32" s="14"/>
      <c r="D32" s="14"/>
      <c r="E32" s="14"/>
      <c r="F32" s="14"/>
      <c r="G32" s="14"/>
      <c r="H32" s="14"/>
    </row>
    <row r="33" spans="1:10" x14ac:dyDescent="0.25">
      <c r="B33" s="13" t="s">
        <v>48</v>
      </c>
      <c r="C33" s="14"/>
      <c r="D33" s="14"/>
      <c r="E33" s="14"/>
      <c r="F33" s="14"/>
      <c r="G33" s="14"/>
      <c r="H33" s="14"/>
    </row>
    <row r="34" spans="1:10" s="52" customFormat="1" x14ac:dyDescent="0.25">
      <c r="A34" s="54"/>
      <c r="B34" s="37" t="s">
        <v>117</v>
      </c>
      <c r="C34" s="51"/>
      <c r="D34" s="51"/>
      <c r="E34" s="51"/>
      <c r="F34" s="51"/>
      <c r="G34" s="51"/>
      <c r="H34" s="51"/>
      <c r="I34" s="51"/>
      <c r="J34" s="51"/>
    </row>
    <row r="35" spans="1:10" s="52" customFormat="1" x14ac:dyDescent="0.25">
      <c r="A35" s="54"/>
      <c r="B35" s="37" t="s">
        <v>118</v>
      </c>
      <c r="C35" s="51"/>
      <c r="D35" s="51"/>
      <c r="E35" s="51"/>
      <c r="F35" s="51"/>
      <c r="G35" s="51"/>
      <c r="H35" s="51"/>
      <c r="I35" s="51"/>
      <c r="J35" s="51"/>
    </row>
    <row r="36" spans="1:10" s="52" customFormat="1" x14ac:dyDescent="0.25">
      <c r="A36" s="54"/>
      <c r="B36" s="37" t="s">
        <v>119</v>
      </c>
      <c r="C36" s="51"/>
      <c r="D36" s="51"/>
      <c r="E36" s="51"/>
      <c r="F36" s="51"/>
      <c r="G36" s="51"/>
      <c r="H36" s="51"/>
      <c r="I36" s="51"/>
      <c r="J36" s="51"/>
    </row>
    <row r="37" spans="1:10" x14ac:dyDescent="0.25">
      <c r="B37" s="13" t="s">
        <v>49</v>
      </c>
      <c r="C37" s="14"/>
      <c r="D37" s="14"/>
      <c r="E37" s="14"/>
      <c r="F37" s="14"/>
      <c r="G37" s="14"/>
      <c r="H37" s="14"/>
    </row>
    <row r="38" spans="1:10" x14ac:dyDescent="0.25">
      <c r="B38" s="13" t="s">
        <v>50</v>
      </c>
      <c r="C38" s="14"/>
      <c r="D38" s="14"/>
      <c r="E38" s="14"/>
      <c r="F38" s="14"/>
      <c r="G38" s="14"/>
      <c r="H38" s="14"/>
    </row>
    <row r="39" spans="1:10" x14ac:dyDescent="0.25">
      <c r="B39" s="13" t="s">
        <v>51</v>
      </c>
      <c r="C39" s="14"/>
      <c r="D39" s="14"/>
      <c r="E39" s="14"/>
      <c r="F39" s="14"/>
      <c r="G39" s="14"/>
      <c r="H39" s="14"/>
    </row>
    <row r="40" spans="1:10" x14ac:dyDescent="0.25">
      <c r="B40" s="13" t="s">
        <v>52</v>
      </c>
      <c r="C40" s="14"/>
      <c r="D40" s="14"/>
      <c r="E40" s="14"/>
      <c r="F40" s="14"/>
      <c r="G40" s="14"/>
      <c r="H40" s="14"/>
    </row>
    <row r="41" spans="1:10" x14ac:dyDescent="0.25">
      <c r="B41" s="13" t="s">
        <v>53</v>
      </c>
      <c r="C41" s="15"/>
      <c r="D41" s="15"/>
      <c r="E41" s="15"/>
      <c r="F41" s="15"/>
      <c r="G41" s="15"/>
      <c r="H41" s="15"/>
    </row>
    <row r="42" spans="1:10" s="63" customFormat="1" x14ac:dyDescent="0.25">
      <c r="B42" s="64" t="s">
        <v>132</v>
      </c>
      <c r="C42" s="15"/>
      <c r="D42" s="15"/>
      <c r="E42" s="15"/>
      <c r="F42" s="15"/>
      <c r="G42" s="15"/>
      <c r="H42" s="15"/>
      <c r="I42" s="10"/>
      <c r="J42" s="10"/>
    </row>
    <row r="43" spans="1:10" s="52" customFormat="1" x14ac:dyDescent="0.25">
      <c r="A43" s="54"/>
      <c r="B43" s="37" t="s">
        <v>120</v>
      </c>
      <c r="C43" s="51"/>
      <c r="D43" s="51"/>
      <c r="E43" s="51"/>
      <c r="F43" s="51"/>
      <c r="G43" s="51"/>
      <c r="H43" s="51"/>
      <c r="I43" s="51"/>
      <c r="J43" s="51"/>
    </row>
    <row r="44" spans="1:10" x14ac:dyDescent="0.25">
      <c r="B44" s="13" t="s">
        <v>54</v>
      </c>
      <c r="C44" s="16"/>
      <c r="D44" s="16"/>
      <c r="E44" s="16"/>
      <c r="F44" s="16"/>
      <c r="G44" s="16"/>
      <c r="H44" s="16"/>
    </row>
    <row r="45" spans="1:10" x14ac:dyDescent="0.25">
      <c r="B45" s="13" t="s">
        <v>55</v>
      </c>
      <c r="C45" s="14"/>
      <c r="D45" s="14"/>
      <c r="E45" s="14"/>
      <c r="F45" s="14"/>
      <c r="G45" s="14"/>
      <c r="H45" s="14"/>
    </row>
    <row r="46" spans="1:10" x14ac:dyDescent="0.25">
      <c r="B46" s="13" t="s">
        <v>56</v>
      </c>
      <c r="C46" s="14"/>
      <c r="D46" s="14"/>
      <c r="E46" s="14"/>
      <c r="F46" s="14"/>
      <c r="G46" s="14"/>
      <c r="H46" s="14"/>
    </row>
    <row r="47" spans="1:10" x14ac:dyDescent="0.25">
      <c r="B47" s="13" t="s">
        <v>57</v>
      </c>
      <c r="C47" s="14"/>
      <c r="D47" s="14"/>
      <c r="E47" s="14"/>
      <c r="F47" s="14"/>
      <c r="G47" s="14"/>
      <c r="H47" s="14"/>
    </row>
    <row r="48" spans="1:10" x14ac:dyDescent="0.25">
      <c r="B48" s="13" t="s">
        <v>58</v>
      </c>
      <c r="C48" s="14"/>
      <c r="D48" s="14"/>
      <c r="E48" s="14"/>
      <c r="F48" s="14"/>
      <c r="G48" s="14"/>
      <c r="H48" s="14"/>
    </row>
    <row r="49" spans="1:10" s="74" customFormat="1" x14ac:dyDescent="0.25">
      <c r="B49" s="13" t="s">
        <v>145</v>
      </c>
      <c r="C49" s="14"/>
      <c r="D49" s="14"/>
      <c r="E49" s="14"/>
      <c r="F49" s="14"/>
      <c r="G49" s="14"/>
      <c r="H49" s="14"/>
      <c r="I49" s="10"/>
      <c r="J49" s="10"/>
    </row>
    <row r="50" spans="1:10" x14ac:dyDescent="0.25">
      <c r="B50" s="13" t="s">
        <v>59</v>
      </c>
      <c r="C50" s="14"/>
      <c r="D50" s="14"/>
      <c r="E50" s="14"/>
      <c r="F50" s="14"/>
      <c r="G50" s="14"/>
      <c r="H50" s="14"/>
    </row>
    <row r="51" spans="1:10" s="74" customFormat="1" x14ac:dyDescent="0.25">
      <c r="B51" s="13" t="s">
        <v>146</v>
      </c>
      <c r="C51" s="14"/>
      <c r="D51" s="14"/>
      <c r="E51" s="14"/>
      <c r="F51" s="14"/>
      <c r="G51" s="14"/>
      <c r="H51" s="14"/>
      <c r="I51" s="10"/>
      <c r="J51" s="10"/>
    </row>
    <row r="52" spans="1:10" x14ac:dyDescent="0.25">
      <c r="B52" s="13" t="s">
        <v>60</v>
      </c>
      <c r="C52" s="14"/>
      <c r="D52" s="14"/>
      <c r="E52" s="14"/>
      <c r="F52" s="14"/>
      <c r="G52" s="14"/>
      <c r="H52" s="14"/>
    </row>
    <row r="53" spans="1:10" s="63" customFormat="1" x14ac:dyDescent="0.25">
      <c r="B53" s="13" t="s">
        <v>133</v>
      </c>
      <c r="C53" s="14"/>
      <c r="D53" s="14"/>
      <c r="E53" s="14"/>
      <c r="F53" s="14"/>
      <c r="G53" s="14"/>
      <c r="H53" s="14"/>
      <c r="I53" s="10"/>
      <c r="J53" s="10"/>
    </row>
    <row r="54" spans="1:10" x14ac:dyDescent="0.25">
      <c r="B54" s="13" t="s">
        <v>61</v>
      </c>
      <c r="C54" s="14"/>
      <c r="D54" s="14"/>
      <c r="E54" s="14"/>
      <c r="F54" s="14"/>
      <c r="G54" s="14"/>
      <c r="H54" s="14"/>
    </row>
    <row r="55" spans="1:10" x14ac:dyDescent="0.25">
      <c r="B55" s="13" t="s">
        <v>62</v>
      </c>
      <c r="C55" s="14"/>
      <c r="D55" s="14"/>
      <c r="E55" s="14"/>
      <c r="F55" s="14"/>
      <c r="G55" s="14"/>
      <c r="H55" s="14"/>
    </row>
    <row r="56" spans="1:10" x14ac:dyDescent="0.25">
      <c r="B56" s="13" t="s">
        <v>63</v>
      </c>
      <c r="C56" s="14"/>
      <c r="D56" s="14"/>
      <c r="E56" s="14"/>
      <c r="F56" s="14"/>
      <c r="G56" s="14"/>
      <c r="H56" s="14"/>
    </row>
    <row r="57" spans="1:10" s="74" customFormat="1" x14ac:dyDescent="0.25">
      <c r="B57" s="13" t="s">
        <v>147</v>
      </c>
      <c r="C57" s="14"/>
      <c r="D57" s="14"/>
      <c r="E57" s="14"/>
      <c r="F57" s="14"/>
      <c r="G57" s="14"/>
      <c r="H57" s="14"/>
      <c r="I57" s="10"/>
      <c r="J57" s="10"/>
    </row>
    <row r="58" spans="1:10" s="52" customFormat="1" x14ac:dyDescent="0.25">
      <c r="A58" s="54"/>
      <c r="B58" s="37" t="s">
        <v>121</v>
      </c>
      <c r="C58" s="51"/>
      <c r="D58" s="51"/>
      <c r="E58" s="51"/>
      <c r="F58" s="51"/>
      <c r="G58" s="51"/>
      <c r="H58" s="51"/>
      <c r="I58" s="51"/>
      <c r="J58" s="51"/>
    </row>
    <row r="59" spans="1:10" s="52" customFormat="1" x14ac:dyDescent="0.25">
      <c r="A59" s="54"/>
      <c r="B59" s="37" t="s">
        <v>122</v>
      </c>
      <c r="C59" s="51"/>
      <c r="D59" s="51"/>
      <c r="E59" s="51"/>
      <c r="F59" s="51"/>
      <c r="G59" s="51"/>
      <c r="H59" s="51"/>
      <c r="I59" s="51"/>
      <c r="J59" s="51"/>
    </row>
    <row r="60" spans="1:10" s="52" customFormat="1" x14ac:dyDescent="0.25">
      <c r="A60" s="54"/>
      <c r="B60" s="13" t="s">
        <v>134</v>
      </c>
      <c r="C60" s="51"/>
      <c r="D60" s="51"/>
      <c r="E60" s="51"/>
      <c r="F60" s="51"/>
      <c r="G60" s="51"/>
      <c r="H60" s="51"/>
      <c r="I60" s="51"/>
      <c r="J60" s="51"/>
    </row>
    <row r="61" spans="1:10" x14ac:dyDescent="0.25">
      <c r="B61" s="13" t="s">
        <v>64</v>
      </c>
      <c r="C61" s="16"/>
      <c r="D61" s="16"/>
      <c r="E61" s="16"/>
      <c r="F61" s="16"/>
      <c r="G61" s="16"/>
      <c r="H61" s="16"/>
    </row>
    <row r="62" spans="1:10" x14ac:dyDescent="0.25">
      <c r="B62" s="13" t="s">
        <v>31</v>
      </c>
      <c r="C62" s="16"/>
      <c r="D62" s="16"/>
      <c r="E62" s="16"/>
      <c r="F62" s="16"/>
      <c r="G62" s="16"/>
      <c r="H62" s="16"/>
    </row>
    <row r="63" spans="1:10" x14ac:dyDescent="0.25">
      <c r="B63" s="13" t="s">
        <v>65</v>
      </c>
      <c r="C63" s="14"/>
      <c r="D63" s="14"/>
      <c r="E63" s="14"/>
      <c r="F63" s="14"/>
      <c r="G63" s="14"/>
      <c r="H63" s="14"/>
    </row>
    <row r="65" spans="3:8" x14ac:dyDescent="0.25">
      <c r="C65" s="17"/>
      <c r="D65" s="17"/>
      <c r="E65" s="17"/>
      <c r="F65" s="17"/>
      <c r="G65" s="17"/>
      <c r="H65" s="17"/>
    </row>
  </sheetData>
  <phoneticPr fontId="9" type="noConversion"/>
  <hyperlinks>
    <hyperlink ref="B8:H8" location="atl!A1" display="Atlanta, GA" xr:uid="{00000000-0004-0000-0100-000000000000}"/>
    <hyperlink ref="B11:H11" location="bos!A1" display="Boston, Worcester-Lawrence, Massachusetts - New Hampshire - Maine - Connecticut" xr:uid="{00000000-0004-0000-0100-000001000000}"/>
    <hyperlink ref="B12:H12" location="buf!A1" display="Buffalo" xr:uid="{00000000-0004-0000-0100-000002000000}"/>
    <hyperlink ref="B15:H15" location="chi!A1" display="Chicago-Gary-Kenosha, Illinois - Indiana - Wisconsin" xr:uid="{00000000-0004-0000-0100-000003000000}"/>
    <hyperlink ref="B16:H16" location="cin!A1" display="Cincinnati-Hamilton, Ohio - Kentucky - Indiana" xr:uid="{00000000-0004-0000-0100-000004000000}"/>
    <hyperlink ref="B17:H17" location="cle!A1" display="Cleveland-Akron, Ohio" xr:uid="{00000000-0004-0000-0100-000005000000}"/>
    <hyperlink ref="B19:H19" location="col!A1" display="Columbus, Ohio" xr:uid="{00000000-0004-0000-0100-000006000000}"/>
    <hyperlink ref="B21" location="dfw!A1" display="Dallas-Fort Worth, Texas" xr:uid="{00000000-0004-0000-0100-000007000000}"/>
    <hyperlink ref="B23" location="day!A1" display="Dayton-Springfield, Ohio" xr:uid="{00000000-0004-0000-0100-000008000000}"/>
    <hyperlink ref="B24" location="den!A1" display="Denver-Boulder-Greeley, Colorado" xr:uid="{00000000-0004-0000-0100-000009000000}"/>
    <hyperlink ref="B26" location="det!A1" display="Detroit-Ann Arbor-Flint, Michigan" xr:uid="{00000000-0004-0000-0100-00000A000000}"/>
    <hyperlink ref="B29" location="har!A1" display="Hartford, Connecticut (including all of New London County, CT)" xr:uid="{00000000-0004-0000-0100-00000B000000}"/>
    <hyperlink ref="B31" location="hou!A1" display="Houston-Galveston-Brazoria, Texas" xr:uid="{00000000-0004-0000-0100-00000C000000}"/>
    <hyperlink ref="B32" location="hnt!A1" display="Huntsville, Alabama" xr:uid="{00000000-0004-0000-0100-00000D000000}"/>
    <hyperlink ref="B33" location="ind!A1" display="Indianapolis, Indiana" xr:uid="{00000000-0004-0000-0100-00000E000000}"/>
    <hyperlink ref="B37" location="la!A1" display="Los Angeles-Riverside-Orange County, California " xr:uid="{00000000-0004-0000-0100-00000F000000}"/>
    <hyperlink ref="B38" location="mfl!A1" display="Miami-Fort Lauderdale, Florida" xr:uid="{00000000-0004-0000-0100-000010000000}"/>
    <hyperlink ref="B39" location="mil!A1" display="Milwaukee-Racine, Wisconsin" xr:uid="{00000000-0004-0000-0100-000011000000}"/>
    <hyperlink ref="B40" location="msp!A1" display="Minneapolis-St. Paul, Minnesota - Wisconsin" xr:uid="{00000000-0004-0000-0100-000012000000}"/>
    <hyperlink ref="B41" location="ny!A1" display="New York-Northern New Jersey-Long Island, New York - New Jersey - Connecticut - Pennsylvania" xr:uid="{00000000-0004-0000-0100-000013000000}"/>
    <hyperlink ref="B44" location="phl!A1" display="Philadelphia-Wilmington-Atlantic City, Pennsylvania - New Jersey - Delaware - Maryland" xr:uid="{00000000-0004-0000-0100-000014000000}"/>
    <hyperlink ref="B45" location="px!A1" display="Phoenix, Arizona" xr:uid="{00000000-0004-0000-0100-000015000000}"/>
    <hyperlink ref="B46" location="pit!A1" display="Pittsburgh, Pennsylvania" xr:uid="{00000000-0004-0000-0100-000016000000}"/>
    <hyperlink ref="B47" location="por!A1" display="Portland-Salem, Oregon - Washington" xr:uid="{00000000-0004-0000-0100-000017000000}"/>
    <hyperlink ref="B48" location="ra!A1" display="Raleigh, North Carolina" xr:uid="{00000000-0004-0000-0100-000018000000}"/>
    <hyperlink ref="B50" location="rch!A1" display="Richmond-Petersburg, Virginia" xr:uid="{00000000-0004-0000-0100-000019000000}"/>
    <hyperlink ref="B52" location="sac!A1" display="Sacramento-Yolo, California" xr:uid="{00000000-0004-0000-0100-00001A000000}"/>
    <hyperlink ref="B54" location="sd!A1" display="San Diego, California" xr:uid="{00000000-0004-0000-0100-00001B000000}"/>
    <hyperlink ref="B55" location="sf!A1" display="San Francisco-Oakland-San Jose, California" xr:uid="{00000000-0004-0000-0100-00001C000000}"/>
    <hyperlink ref="B56" location="sea!A1" display="Seattle-Tacoma-Bremerton, Washington" xr:uid="{00000000-0004-0000-0100-00001D000000}"/>
    <hyperlink ref="B61" location="WDCB!A1" display="Washington-Baltimore, District of Columbia - Maryland - Virginia - West Virginia " xr:uid="{00000000-0004-0000-0100-00001E000000}"/>
    <hyperlink ref="B63" location="rus!A1" display="Rest of United States  " xr:uid="{00000000-0004-0000-0100-00001F000000}"/>
    <hyperlink ref="B62" location="Intl!A1" display="International" xr:uid="{00000000-0004-0000-0100-000020000000}"/>
    <hyperlink ref="B4" location="'NO LOCALITY'!A1" display="No Locality" xr:uid="{00000000-0004-0000-0100-000021000000}"/>
    <hyperlink ref="B12" location="Buf!A1" display="Buffalo" xr:uid="{00000000-0004-0000-0100-000022000000}"/>
    <hyperlink ref="B5" location="Ak!A1" display="Alaska" xr:uid="{00000000-0004-0000-0100-000023000000}"/>
    <hyperlink ref="B30" location="Hi!A1" display="Hawaii" xr:uid="{00000000-0004-0000-0100-000024000000}"/>
    <hyperlink ref="B6" location="Albany!A1" display="Albany, NY" xr:uid="{00000000-0004-0000-0100-000025000000}"/>
    <hyperlink ref="B7" location="Albuquerque!A1" display="Albuquerque-Santa Fe, NM" xr:uid="{00000000-0004-0000-0100-000026000000}"/>
    <hyperlink ref="B9" location="Austin!A1" display="Austin, TX" xr:uid="{00000000-0004-0000-0100-000027000000}"/>
    <hyperlink ref="B14" location="Charlotte!A1" display="Charlotte-Concord, NC-SC" xr:uid="{00000000-0004-0000-0100-000028000000}"/>
    <hyperlink ref="B18" location="'Colorado Springs'!A1" display="Colorado Springs, CO" xr:uid="{00000000-0004-0000-0100-000029000000}"/>
    <hyperlink ref="B22" location="Davenport!A1" display="Davenport-Moline, IA-IL" xr:uid="{00000000-0004-0000-0100-00002A000000}"/>
    <hyperlink ref="B28" location="Harrisburg!A1" display="Harrisburg-Lebanon,PA" xr:uid="{00000000-0004-0000-0100-00002B000000}"/>
    <hyperlink ref="B34" location="'Kansas City'!A1" display="Kansas City, MO-KS" xr:uid="{00000000-0004-0000-0100-00002C000000}"/>
    <hyperlink ref="B35" location="Laredo!A1" display="Laredo, TX" xr:uid="{00000000-0004-0000-0100-00002D000000}"/>
    <hyperlink ref="B36" location="'Las Vegas'!A1" display="Las Vegas-Henderson, NV-AZ" xr:uid="{00000000-0004-0000-0100-00002E000000}"/>
    <hyperlink ref="B43" location="'Palm Bay'!A1" display="Palm Bay, Florida" xr:uid="{00000000-0004-0000-0100-00002F000000}"/>
    <hyperlink ref="B58" location="'St Louis'!A1" display="St Louis-St Charlies-Farmingron, MO-IL" xr:uid="{00000000-0004-0000-0100-000030000000}"/>
    <hyperlink ref="B59" location="Tucson!A1" display="Tucson, AZ" xr:uid="{00000000-0004-0000-0100-000031000000}"/>
    <hyperlink ref="B10" location="Birm!A1" display="Birmingham-Hoover-Talladega, AL" xr:uid="{00000000-0004-0000-0100-000032000000}"/>
    <hyperlink ref="B13" location="Burl!A1" display="Burlington-South Burlington, VT" xr:uid="{00000000-0004-0000-0100-000033000000}"/>
    <hyperlink ref="B20" location="CorpusC!A1" display="Corpus Christi-Kingsville-Alice, TX" xr:uid="{00000000-0004-0000-0100-000034000000}"/>
    <hyperlink ref="B42" location="Omaha!A1" display="Omaha-Council Bluffs-Fremont, NE-IA" xr:uid="{00000000-0004-0000-0100-000035000000}"/>
    <hyperlink ref="B53" location="SanAn!A1" display="San Antonio-New Braunfels-Pearsall, TX" xr:uid="{00000000-0004-0000-0100-000036000000}"/>
    <hyperlink ref="B60" location="VABN!A1" display="Virginia Beach-Norfolk, VA-NC" xr:uid="{00000000-0004-0000-0100-000037000000}"/>
    <hyperlink ref="B25" location="des!A1" display="Des Moines, Iowa" xr:uid="{00000000-0004-0000-0100-000038000000}"/>
    <hyperlink ref="B27" location="Fresno!A1" display="Fresno-Madera-Hanford, CA" xr:uid="{EADD0225-0887-4858-905A-D9C28683C797}"/>
    <hyperlink ref="B49" location="Reno!A1" display="Reno-Fernley, NV" xr:uid="{D05A5DE0-89FC-4DB3-9AFA-970803AD6E2A}"/>
    <hyperlink ref="B51" location="Rochester!A1" display="Rochester-Batavia-Seneca Falls, NY" xr:uid="{3D90CE01-A596-445E-A0BD-563B29726E50}"/>
    <hyperlink ref="B57" location="Spokane!A1" display="Spokane-Spokane Valley-Coeur d'Alene, WA-ID" xr:uid="{FAF10531-64FD-4BB4-B991-25AB421500C8}"/>
  </hyperlinks>
  <pageMargins left="0.75" right="0.75" top="1" bottom="1" header="0.5" footer="0.5"/>
  <pageSetup scale="8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M17"/>
  <sheetViews>
    <sheetView zoomScaleNormal="100" workbookViewId="0">
      <selection activeCell="M6" sqref="M6"/>
    </sheetView>
  </sheetViews>
  <sheetFormatPr defaultColWidth="8.6640625" defaultRowHeight="13.2" x14ac:dyDescent="0.25"/>
  <cols>
    <col min="1" max="2" width="8.6640625" style="63"/>
    <col min="3" max="3" width="10.6640625" style="63" customWidth="1"/>
    <col min="4" max="4" width="9.33203125" style="63" customWidth="1"/>
    <col min="5" max="16384" width="8.6640625" style="63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125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0.17630000000000001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107572.23152909998</v>
      </c>
      <c r="F8" s="22">
        <f>IF('NO LOCALITY'!F8*(1+$M$5)&gt;'Locality and Max Pay'!$D$7,'Locality and Max Pay'!$D$7,'NO LOCALITY'!F8*(1+$M$5))</f>
        <v>122094.08202599997</v>
      </c>
      <c r="G8" s="22">
        <f>IF('NO LOCALITY'!G8*(1+$M$5)&gt;'Locality and Max Pay'!$D$7,'Locality and Max Pay'!$D$7,'NO LOCALITY'!G8*(1+$M$5))</f>
        <v>134914.79804669999</v>
      </c>
      <c r="H8" s="22">
        <f>IF('NO LOCALITY'!H8*(1+$M$5)&gt;'Locality and Max Pay'!$D$7,'Locality and Max Pay'!$D$7,'NO LOCALITY'!H8*(1+$M$5))</f>
        <v>149084.93719619999</v>
      </c>
      <c r="I8" s="22">
        <f>IF('NO LOCALITY'!I8*(1+$M$5)&gt;'Locality and Max Pay'!$D$7,'Locality and Max Pay'!$D$7,'NO LOCALITY'!I8*(1+$M$5))</f>
        <v>164738.4847497</v>
      </c>
      <c r="J8" s="22">
        <f>IF('NO LOCALITY'!J8*(1+$M$5)&gt;'Locality and Max Pay'!$D$7,'Locality and Max Pay'!$D$7,'NO LOCALITY'!J8*(1+$M$5))</f>
        <v>182033.35192439996</v>
      </c>
      <c r="K8" s="22">
        <f>IF('NO LOCALITY'!K8*(1+$M$5)&gt;'Locality and Max Pay'!$D$7,'Locality and Max Pay'!$D$7,'NO LOCALITY'!K8*(1+$M$5))</f>
        <v>209337.63693479996</v>
      </c>
      <c r="L8" s="22">
        <f>IF('NO LOCALITY'!L8*(1+$M$5)&gt;'Locality and Max Pay'!$D$7,'Locality and Max Pay'!$D$7,'NO LOCALITY'!L8*(1+$M$5))</f>
        <v>220325.62579829997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86055.631888499978</v>
      </c>
      <c r="F9" s="23">
        <f>IF('NO LOCALITY'!F9*(1+$M$5)&gt;'Locality and Max Pay'!$D$7,'Locality and Max Pay'!$D$7,'NO LOCALITY'!F9*(1+$M$5))</f>
        <v>97677.658214999974</v>
      </c>
      <c r="G9" s="23">
        <f>IF('NO LOCALITY'!G9*(1+$M$5)&gt;'Locality and Max Pay'!$D$7,'Locality and Max Pay'!$D$7,'NO LOCALITY'!G9*(1+$M$5))</f>
        <v>107933.51325329999</v>
      </c>
      <c r="H9" s="23">
        <f>IF('NO LOCALITY'!H9*(1+$M$5)&gt;'Locality and Max Pay'!$D$7,'Locality and Max Pay'!$D$7,'NO LOCALITY'!H9*(1+$M$5))</f>
        <v>119267.23197869997</v>
      </c>
      <c r="I9" s="23">
        <f>IF('NO LOCALITY'!I9*(1+$M$5)&gt;'Locality and Max Pay'!$D$7,'Locality and Max Pay'!$D$7,'NO LOCALITY'!I9*(1+$M$5))</f>
        <v>131790.07002149997</v>
      </c>
      <c r="J9" s="23">
        <f>IF('NO LOCALITY'!J9*(1+$M$5)&gt;'Locality and Max Pay'!$D$7,'Locality and Max Pay'!$D$7,'NO LOCALITY'!J9*(1+$M$5))</f>
        <v>145627.63857719998</v>
      </c>
      <c r="K9" s="23">
        <f>IF('NO LOCALITY'!K9*(1+$M$5)&gt;'Locality and Max Pay'!$D$7,'Locality and Max Pay'!$D$7,'NO LOCALITY'!K9*(1+$M$5))</f>
        <v>167470.82732609997</v>
      </c>
      <c r="L9" s="23">
        <f>IF('NO LOCALITY'!L9*(1+$M$5)&gt;'Locality and Max Pay'!$D$7,'Locality and Max Pay'!$D$7,'NO LOCALITY'!L9*(1+$M$5))</f>
        <v>176261.21841689997</v>
      </c>
      <c r="M9" s="23">
        <f>IF('NO LOCALITY'!M9*(1+$M$5)&gt;'Locality and Max Pay'!$D$7,'Locality and Max Pay'!$D$7,'NO LOCALITY'!M9*(1+$M$5))</f>
        <v>185076.73174679998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105152.12249579998</v>
      </c>
      <c r="F10" s="18">
        <f>IF('NO LOCALITY'!F10*(1+$M$5)&gt;'Locality and Max Pay'!$D$7,'Locality and Max Pay'!$D$7,'NO LOCALITY'!F10*(1+$M$5))</f>
        <v>119343.79499309997</v>
      </c>
      <c r="G10" s="18">
        <f>IF('NO LOCALITY'!G10*(1+$M$5)&gt;'Locality and Max Pay'!$D$7,'Locality and Max Pay'!$D$7,'NO LOCALITY'!G10*(1+$M$5))</f>
        <v>131879.79230399997</v>
      </c>
      <c r="H10" s="18">
        <f>IF('NO LOCALITY'!H10*(1+$M$5)&gt;'Locality and Max Pay'!$D$7,'Locality and Max Pay'!$D$7,'NO LOCALITY'!H10*(1+$M$5))</f>
        <v>145730.52012779997</v>
      </c>
      <c r="I10" s="22">
        <f>IF('NO LOCALITY'!I10*(1+$M$5)&gt;'Locality and Max Pay'!$D$7,'Locality and Max Pay'!$D$7,'NO LOCALITY'!I10*(1+$M$5))</f>
        <v>161031.16003679996</v>
      </c>
      <c r="J10" s="22">
        <f>IF('NO LOCALITY'!J10*(1+$M$5)&gt;'Locality and Max Pay'!$D$7,'Locality and Max Pay'!$D$7,'NO LOCALITY'!J10*(1+$M$5))</f>
        <v>177936.03435689997</v>
      </c>
      <c r="K10" s="22">
        <f>IF('NO LOCALITY'!K10*(1+$M$5)&gt;'Locality and Max Pay'!$D$7,'Locality and Max Pay'!$D$7,'NO LOCALITY'!K10*(1+$M$5))</f>
        <v>204626.61895499995</v>
      </c>
      <c r="L10" s="22">
        <f>IF('NO LOCALITY'!L10*(1+$M$5)&gt;'Locality and Max Pay'!$D$7,'Locality and Max Pay'!$D$7,'NO LOCALITY'!L10*(1+$M$5))</f>
        <v>215366.97431879997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82475.114668199982</v>
      </c>
      <c r="F11" s="19">
        <f>IF('NO LOCALITY'!F11*(1+$M$5)&gt;'Locality and Max Pay'!$D$7,'Locality and Max Pay'!$D$7,'NO LOCALITY'!F11*(1+$M$5))</f>
        <v>93603.070292399978</v>
      </c>
      <c r="G11" s="19">
        <f>IF('NO LOCALITY'!G11*(1+$M$5)&gt;'Locality and Max Pay'!$D$7,'Locality and Max Pay'!$D$7,'NO LOCALITY'!G11*(1+$M$5))</f>
        <v>103435.43615729998</v>
      </c>
      <c r="H11" s="19">
        <f>IF('NO LOCALITY'!H11*(1+$M$5)&gt;'Locality and Max Pay'!$D$7,'Locality and Max Pay'!$D$7,'NO LOCALITY'!H11*(1+$M$5))</f>
        <v>114296.61752819997</v>
      </c>
      <c r="I11" s="23">
        <f>IF('NO LOCALITY'!I11*(1+$M$5)&gt;'Locality and Max Pay'!$D$7,'Locality and Max Pay'!$D$7,'NO LOCALITY'!I11*(1+$M$5))</f>
        <v>126297.87003539997</v>
      </c>
      <c r="J11" s="23">
        <f>IF('NO LOCALITY'!J11*(1+$M$5)&gt;'Locality and Max Pay'!$D$7,'Locality and Max Pay'!$D$7,'NO LOCALITY'!J11*(1+$M$5))</f>
        <v>139558.82338889997</v>
      </c>
      <c r="K11" s="23">
        <f>IF('NO LOCALITY'!K11*(1+$M$5)&gt;'Locality and Max Pay'!$D$7,'Locality and Max Pay'!$D$7,'NO LOCALITY'!K11*(1+$M$5))</f>
        <v>160492.82634179998</v>
      </c>
      <c r="L11" s="23">
        <f>IF('NO LOCALITY'!L11*(1+$M$5)&gt;'Locality and Max Pay'!$D$7,'Locality and Max Pay'!$D$7,'NO LOCALITY'!L11*(1+$M$5))</f>
        <v>168915.95422289995</v>
      </c>
      <c r="M11" s="23">
        <f>IF('NO LOCALITY'!M11*(1+$M$5)&gt;'Locality and Max Pay'!$D$7,'Locality and Max Pay'!$D$7,'NO LOCALITY'!M11*(1+$M$5))</f>
        <v>177360.6154518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102550.17630329999</v>
      </c>
      <c r="F12" s="22">
        <f>IF('NO LOCALITY'!F12*(1+$M$5)&gt;'Locality and Max Pay'!$D$7,'Locality and Max Pay'!$D$7,'NO LOCALITY'!F12*(1+$M$5))</f>
        <v>116396.11893869998</v>
      </c>
      <c r="G12" s="22">
        <f>IF('NO LOCALITY'!G12*(1+$M$5)&gt;'Locality and Max Pay'!$D$7,'Locality and Max Pay'!$D$7,'NO LOCALITY'!G12*(1+$M$5))</f>
        <v>128621.07900359997</v>
      </c>
      <c r="H12" s="22">
        <f>IF('NO LOCALITY'!H12*(1+$M$5)&gt;'Locality and Max Pay'!$D$7,'Locality and Max Pay'!$D$7,'NO LOCALITY'!H12*(1+$M$5))</f>
        <v>142124.88066839997</v>
      </c>
      <c r="I12" s="22">
        <f>IF('NO LOCALITY'!I12*(1+$M$5)&gt;'Locality and Max Pay'!$D$7,'Locality and Max Pay'!$D$7,'NO LOCALITY'!I12*(1+$M$5))</f>
        <v>157049.88328799995</v>
      </c>
      <c r="J12" s="22">
        <f>IF('NO LOCALITY'!J12*(1+$M$5)&gt;'Locality and Max Pay'!$D$7,'Locality and Max Pay'!$D$7,'NO LOCALITY'!J12*(1+$M$5))</f>
        <v>173537.24992019995</v>
      </c>
      <c r="K12" s="22">
        <f>IF('NO LOCALITY'!K12*(1+$M$5)&gt;'Locality and Max Pay'!$D$7,'Locality and Max Pay'!$D$7,'NO LOCALITY'!K12*(1+$M$5))</f>
        <v>199568.67481619996</v>
      </c>
      <c r="L12" s="22">
        <f>IF('NO LOCALITY'!L12*(1+$M$5)&gt;'Locality and Max Pay'!$D$7,'Locality and Max Pay'!$D$7,'NO LOCALITY'!L12*(1+$M$5))</f>
        <v>210042.25592669996</v>
      </c>
      <c r="M12" s="22">
        <f>IF('NO LOCALITY'!M12*(1+$M$5)&gt;'Locality and Max Pay'!$D$7,'Locality and Max Pay'!$D$7,'NO LOCALITY'!M12*(1+$M$5))</f>
        <v>220546.94076179995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78886.223368199993</v>
      </c>
      <c r="F13" s="23">
        <f>IF('NO LOCALITY'!F13*(1+$M$5)&gt;'Locality and Max Pay'!$D$7,'Locality and Max Pay'!$D$7,'NO LOCALITY'!F13*(1+$M$5))</f>
        <v>89534.463855299982</v>
      </c>
      <c r="G13" s="23">
        <f>IF('NO LOCALITY'!G13*(1+$M$5)&gt;'Locality and Max Pay'!$D$7,'Locality and Max Pay'!$D$7,'NO LOCALITY'!G13*(1+$M$5))</f>
        <v>98938.555358399986</v>
      </c>
      <c r="H13" s="23">
        <f>IF('NO LOCALITY'!H13*(1+$M$5)&gt;'Locality and Max Pay'!$D$7,'Locality and Max Pay'!$D$7,'NO LOCALITY'!H13*(1+$M$5))</f>
        <v>109329.59196899999</v>
      </c>
      <c r="I13" s="23">
        <f>IF('NO LOCALITY'!I13*(1+$M$5)&gt;'Locality and Max Pay'!$D$7,'Locality and Max Pay'!$D$7,'NO LOCALITY'!I13*(1+$M$5))</f>
        <v>120808.06264349999</v>
      </c>
      <c r="J13" s="23">
        <f>IF('NO LOCALITY'!J13*(1+$M$5)&gt;'Locality and Max Pay'!$D$7,'Locality and Max Pay'!$D$7,'NO LOCALITY'!J13*(1+$M$5))</f>
        <v>133490.00820059996</v>
      </c>
      <c r="K13" s="23">
        <f>IF('NO LOCALITY'!K13*(1+$M$5)&gt;'Locality and Max Pay'!$D$7,'Locality and Max Pay'!$D$7,'NO LOCALITY'!K13*(1+$M$5))</f>
        <v>153516.02165459996</v>
      </c>
      <c r="L13" s="23">
        <f>IF('NO LOCALITY'!L13*(1+$M$5)&gt;'Locality and Max Pay'!$D$7,'Locality and Max Pay'!$D$7,'NO LOCALITY'!L13*(1+$M$5))</f>
        <v>161568.29743469995</v>
      </c>
      <c r="M13" s="23">
        <f>IF('NO LOCALITY'!M13*(1+$M$5)&gt;'Locality and Max Pay'!$D$7,'Locality and Max Pay'!$D$7,'NO LOCALITY'!M13*(1+$M$5))</f>
        <v>169651.67693939997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OT2zwrpdHSHiJqvPvlkXiJarTuP9HPZI+p6eUdm7rDybaEB+EeLqitm8mGb7I/8X6Rf2offZvHxG+FEioNsHmA==" saltValue="eSUyYSrZurKK7857iFo8bg==" spinCount="100000" sheet="1" objects="1" scenarios="1"/>
  <mergeCells count="14">
    <mergeCell ref="A1:M2"/>
    <mergeCell ref="A3:M3"/>
    <mergeCell ref="A4:M4"/>
    <mergeCell ref="A5:B7"/>
    <mergeCell ref="C5:C7"/>
    <mergeCell ref="D5:E5"/>
    <mergeCell ref="B15:M15"/>
    <mergeCell ref="B17:C17"/>
    <mergeCell ref="A8:A9"/>
    <mergeCell ref="B8:B9"/>
    <mergeCell ref="A10:A11"/>
    <mergeCell ref="B10:B11"/>
    <mergeCell ref="A12:A13"/>
    <mergeCell ref="B12:B13"/>
  </mergeCells>
  <hyperlinks>
    <hyperlink ref="B17" location="'LOCALITY INDEX'!A1" display="Return to Locality Index" xr:uid="{00000000-0004-0000-13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74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0.27260000000000001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116378.83349819998</v>
      </c>
      <c r="F8" s="22">
        <f>IF('NO LOCALITY'!F8*(1+$M$5)&gt;'Locality and Max Pay'!$D$7,'Locality and Max Pay'!$D$7,'NO LOCALITY'!F8*(1+$M$5))</f>
        <v>132089.54245199999</v>
      </c>
      <c r="G8" s="22">
        <f>IF('NO LOCALITY'!G8*(1+$M$5)&gt;'Locality and Max Pay'!$D$7,'Locality and Max Pay'!$D$7,'NO LOCALITY'!G8*(1+$M$5))</f>
        <v>145959.85037339997</v>
      </c>
      <c r="H8" s="22">
        <f>IF('NO LOCALITY'!H8*(1+$M$5)&gt;'Locality and Max Pay'!$D$7,'Locality and Max Pay'!$D$7,'NO LOCALITY'!H8*(1+$M$5))</f>
        <v>161290.05447239999</v>
      </c>
      <c r="I8" s="22">
        <f>IF('NO LOCALITY'!I8*(1+$M$5)&gt;'Locality and Max Pay'!$D$7,'Locality and Max Pay'!$D$7,'NO LOCALITY'!I8*(1+$M$5))</f>
        <v>178225.10897939999</v>
      </c>
      <c r="J8" s="22">
        <f>IF('NO LOCALITY'!J8*(1+$M$5)&gt;'Locality and Max Pay'!$D$7,'Locality and Max Pay'!$D$7,'NO LOCALITY'!J8*(1+$M$5))</f>
        <v>196935.85280879994</v>
      </c>
      <c r="K8" s="22">
        <f>IF('NO LOCALITY'!K8*(1+$M$5)&gt;'Locality and Max Pay'!$D$7,'Locality and Max Pay'!$D$7,'NO LOCALITY'!K8*(1+$M$5))</f>
        <v>225700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93100.737176999988</v>
      </c>
      <c r="F9" s="23">
        <f>IF('NO LOCALITY'!F9*(1+$M$5)&gt;'Locality and Max Pay'!$D$7,'Locality and Max Pay'!$D$7,'NO LOCALITY'!F9*(1+$M$5))</f>
        <v>105674.22242999998</v>
      </c>
      <c r="G9" s="23">
        <f>IF('NO LOCALITY'!G9*(1+$M$5)&gt;'Locality and Max Pay'!$D$7,'Locality and Max Pay'!$D$7,'NO LOCALITY'!G9*(1+$M$5))</f>
        <v>116769.69222659999</v>
      </c>
      <c r="H9" s="23">
        <f>IF('NO LOCALITY'!H9*(1+$M$5)&gt;'Locality and Max Pay'!$D$7,'Locality and Max Pay'!$D$7,'NO LOCALITY'!H9*(1+$M$5))</f>
        <v>129031.26703739999</v>
      </c>
      <c r="I9" s="23">
        <f>IF('NO LOCALITY'!I9*(1+$M$5)&gt;'Locality and Max Pay'!$D$7,'Locality and Max Pay'!$D$7,'NO LOCALITY'!I9*(1+$M$5))</f>
        <v>142579.31064299998</v>
      </c>
      <c r="J9" s="23">
        <f>IF('NO LOCALITY'!J9*(1+$M$5)&gt;'Locality and Max Pay'!$D$7,'Locality and Max Pay'!$D$7,'NO LOCALITY'!J9*(1+$M$5))</f>
        <v>157549.71763439997</v>
      </c>
      <c r="K9" s="23">
        <f>IF('NO LOCALITY'!K9*(1+$M$5)&gt;'Locality and Max Pay'!$D$7,'Locality and Max Pay'!$D$7,'NO LOCALITY'!K9*(1+$M$5))</f>
        <v>181181.13989219998</v>
      </c>
      <c r="L9" s="23">
        <f>IF('NO LOCALITY'!L9*(1+$M$5)&gt;'Locality and Max Pay'!$D$7,'Locality and Max Pay'!$D$7,'NO LOCALITY'!L9*(1+$M$5))</f>
        <v>190691.17279379995</v>
      </c>
      <c r="M9" s="23">
        <f>IF('NO LOCALITY'!M9*(1+$M$5)&gt;'Locality and Max Pay'!$D$7,'Locality and Max Pay'!$D$7,'NO LOCALITY'!M9*(1+$M$5))</f>
        <v>200228.38461359998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113760.59771159998</v>
      </c>
      <c r="F10" s="18">
        <f>IF('NO LOCALITY'!F10*(1+$M$5)&gt;'Locality and Max Pay'!$D$7,'Locality and Max Pay'!$D$7,'NO LOCALITY'!F10*(1+$M$5))</f>
        <v>129114.09802619998</v>
      </c>
      <c r="G10" s="18">
        <f>IF('NO LOCALITY'!G10*(1+$M$5)&gt;'Locality and Max Pay'!$D$7,'Locality and Max Pay'!$D$7,'NO LOCALITY'!G10*(1+$M$5))</f>
        <v>142676.37820799998</v>
      </c>
      <c r="H10" s="18">
        <f>IF('NO LOCALITY'!H10*(1+$M$5)&gt;'Locality and Max Pay'!$D$7,'Locality and Max Pay'!$D$7,'NO LOCALITY'!H10*(1+$M$5))</f>
        <v>157661.02177559998</v>
      </c>
      <c r="I10" s="22">
        <f>IF('NO LOCALITY'!I10*(1+$M$5)&gt;'Locality and Max Pay'!$D$7,'Locality and Max Pay'!$D$7,'NO LOCALITY'!I10*(1+$M$5))</f>
        <v>174214.27719359996</v>
      </c>
      <c r="J10" s="22">
        <f>IF('NO LOCALITY'!J10*(1+$M$5)&gt;'Locality and Max Pay'!$D$7,'Locality and Max Pay'!$D$7,'NO LOCALITY'!J10*(1+$M$5))</f>
        <v>192503.10067379999</v>
      </c>
      <c r="K10" s="22">
        <f>IF('NO LOCALITY'!K10*(1+$M$5)&gt;'Locality and Max Pay'!$D$7,'Locality and Max Pay'!$D$7,'NO LOCALITY'!K10*(1+$M$5))</f>
        <v>221378.75990999996</v>
      </c>
      <c r="L10" s="22">
        <f>IF('NO LOCALITY'!L10*(1+$M$5)&gt;'Locality and Max Pay'!$D$7,'Locality and Max Pay'!$D$7,'NO LOCALITY'!L10*(1+$M$5))</f>
        <v>225700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89227.094216399986</v>
      </c>
      <c r="F11" s="19">
        <f>IF('NO LOCALITY'!F11*(1+$M$5)&gt;'Locality and Max Pay'!$D$7,'Locality and Max Pay'!$D$7,'NO LOCALITY'!F11*(1+$M$5))</f>
        <v>101266.06074479998</v>
      </c>
      <c r="G11" s="19">
        <f>IF('NO LOCALITY'!G11*(1+$M$5)&gt;'Locality and Max Pay'!$D$7,'Locality and Max Pay'!$D$7,'NO LOCALITY'!G11*(1+$M$5))</f>
        <v>111903.37163459997</v>
      </c>
      <c r="H11" s="19">
        <f>IF('NO LOCALITY'!H11*(1+$M$5)&gt;'Locality and Max Pay'!$D$7,'Locality and Max Pay'!$D$7,'NO LOCALITY'!H11*(1+$M$5))</f>
        <v>123653.72393639998</v>
      </c>
      <c r="I11" s="23">
        <f>IF('NO LOCALITY'!I11*(1+$M$5)&gt;'Locality and Max Pay'!$D$7,'Locality and Max Pay'!$D$7,'NO LOCALITY'!I11*(1+$M$5))</f>
        <v>136637.48143079999</v>
      </c>
      <c r="J11" s="23">
        <f>IF('NO LOCALITY'!J11*(1+$M$5)&gt;'Locality and Max Pay'!$D$7,'Locality and Max Pay'!$D$7,'NO LOCALITY'!J11*(1+$M$5))</f>
        <v>150984.0675378</v>
      </c>
      <c r="K11" s="23">
        <f>IF('NO LOCALITY'!K11*(1+$M$5)&gt;'Locality and Max Pay'!$D$7,'Locality and Max Pay'!$D$7,'NO LOCALITY'!K11*(1+$M$5))</f>
        <v>173631.87180359996</v>
      </c>
      <c r="L11" s="23">
        <f>IF('NO LOCALITY'!L11*(1+$M$5)&gt;'Locality and Max Pay'!$D$7,'Locality and Max Pay'!$D$7,'NO LOCALITY'!L11*(1+$M$5))</f>
        <v>182744.57480579996</v>
      </c>
      <c r="M11" s="23">
        <f>IF('NO LOCALITY'!M11*(1+$M$5)&gt;'Locality and Max Pay'!$D$7,'Locality and Max Pay'!$D$7,'NO LOCALITY'!M11*(1+$M$5))</f>
        <v>191880.5740236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110945.63832659999</v>
      </c>
      <c r="F12" s="22">
        <f>IF('NO LOCALITY'!F12*(1+$M$5)&gt;'Locality and Max Pay'!$D$7,'Locality and Max Pay'!$D$7,'NO LOCALITY'!F12*(1+$M$5))</f>
        <v>125925.10495739998</v>
      </c>
      <c r="G12" s="22">
        <f>IF('NO LOCALITY'!G12*(1+$M$5)&gt;'Locality and Max Pay'!$D$7,'Locality and Max Pay'!$D$7,'NO LOCALITY'!G12*(1+$M$5))</f>
        <v>139150.88424719998</v>
      </c>
      <c r="H12" s="22">
        <f>IF('NO LOCALITY'!H12*(1+$M$5)&gt;'Locality and Max Pay'!$D$7,'Locality and Max Pay'!$D$7,'NO LOCALITY'!H12*(1+$M$5))</f>
        <v>153760.19989679998</v>
      </c>
      <c r="I12" s="22">
        <f>IF('NO LOCALITY'!I12*(1+$M$5)&gt;'Locality and Max Pay'!$D$7,'Locality and Max Pay'!$D$7,'NO LOCALITY'!I12*(1+$M$5))</f>
        <v>169907.06577599997</v>
      </c>
      <c r="J12" s="22">
        <f>IF('NO LOCALITY'!J12*(1+$M$5)&gt;'Locality and Max Pay'!$D$7,'Locality and Max Pay'!$D$7,'NO LOCALITY'!J12*(1+$M$5))</f>
        <v>187744.20152039995</v>
      </c>
      <c r="K12" s="22">
        <f>IF('NO LOCALITY'!K12*(1+$M$5)&gt;'Locality and Max Pay'!$D$7,'Locality and Max Pay'!$D$7,'NO LOCALITY'!K12*(1+$M$5))</f>
        <v>215906.73771239998</v>
      </c>
      <c r="L12" s="22">
        <f>IF('NO LOCALITY'!L12*(1+$M$5)&gt;'Locality and Max Pay'!$D$7,'Locality and Max Pay'!$D$7,'NO LOCALITY'!L12*(1+$M$5))</f>
        <v>225700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85344.391616399997</v>
      </c>
      <c r="F13" s="23">
        <f>IF('NO LOCALITY'!F13*(1+$M$5)&gt;'Locality and Max Pay'!$D$7,'Locality and Max Pay'!$D$7,'NO LOCALITY'!F13*(1+$M$5))</f>
        <v>96864.37023059999</v>
      </c>
      <c r="G13" s="23">
        <f>IF('NO LOCALITY'!G13*(1+$M$5)&gt;'Locality and Max Pay'!$D$7,'Locality and Max Pay'!$D$7,'NO LOCALITY'!G13*(1+$M$5))</f>
        <v>107038.34527679998</v>
      </c>
      <c r="H13" s="23">
        <f>IF('NO LOCALITY'!H13*(1+$M$5)&gt;'Locality and Max Pay'!$D$7,'Locality and Max Pay'!$D$7,'NO LOCALITY'!H13*(1+$M$5))</f>
        <v>118280.06353799999</v>
      </c>
      <c r="I13" s="23">
        <f>IF('NO LOCALITY'!I13*(1+$M$5)&gt;'Locality and Max Pay'!$D$7,'Locality and Max Pay'!$D$7,'NO LOCALITY'!I13*(1+$M$5))</f>
        <v>130698.24068699998</v>
      </c>
      <c r="J13" s="23">
        <f>IF('NO LOCALITY'!J13*(1+$M$5)&gt;'Locality and Max Pay'!$D$7,'Locality and Max Pay'!$D$7,'NO LOCALITY'!J13*(1+$M$5))</f>
        <v>144418.41744119997</v>
      </c>
      <c r="K13" s="23">
        <f>IF('NO LOCALITY'!K13*(1+$M$5)&gt;'Locality and Max Pay'!$D$7,'Locality and Max Pay'!$D$7,'NO LOCALITY'!K13*(1+$M$5))</f>
        <v>166083.89794919998</v>
      </c>
      <c r="L13" s="23">
        <f>IF('NO LOCALITY'!L13*(1+$M$5)&gt;'Locality and Max Pay'!$D$7,'Locality and Max Pay'!$D$7,'NO LOCALITY'!L13*(1+$M$5))</f>
        <v>174795.38834939996</v>
      </c>
      <c r="M13" s="23">
        <f>IF('NO LOCALITY'!M13*(1+$M$5)&gt;'Locality and Max Pay'!$D$7,'Locality and Max Pay'!$D$7,'NO LOCALITY'!M13*(1+$M$5))</f>
        <v>183540.52883879998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msKFkZc1dnxt8vMyusS2418yFhMyeE49e3wlu4s+9Y6bY4fH5fLHoMpnfNoRGWjTLeE4WP3BhCmMEFChNrp/oA==" saltValue="SfnLCBW7qRLabBXPO/5ftg==" spinCount="100000" sheet="1" objects="1" scenarios="1"/>
  <mergeCells count="14">
    <mergeCell ref="B8:B9"/>
    <mergeCell ref="B10:B11"/>
    <mergeCell ref="B12:B13"/>
    <mergeCell ref="B17:C17"/>
    <mergeCell ref="A1:M2"/>
    <mergeCell ref="A3:M3"/>
    <mergeCell ref="A4:M4"/>
    <mergeCell ref="D5:E5"/>
    <mergeCell ref="A5:B7"/>
    <mergeCell ref="A8:A9"/>
    <mergeCell ref="A10:A11"/>
    <mergeCell ref="A12:A13"/>
    <mergeCell ref="C5:C7"/>
    <mergeCell ref="B15:M15"/>
  </mergeCells>
  <phoneticPr fontId="0" type="noConversion"/>
  <hyperlinks>
    <hyperlink ref="B17" location="'LOCALITY INDEX'!A1" display="Return to Locality Index" xr:uid="{00000000-0004-0000-14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M17"/>
  <sheetViews>
    <sheetView zoomScaleNormal="100" workbookViewId="0">
      <selection activeCell="M6" sqref="M6"/>
    </sheetView>
  </sheetViews>
  <sheetFormatPr defaultColWidth="9.33203125" defaultRowHeight="13.2" x14ac:dyDescent="0.25"/>
  <cols>
    <col min="1" max="2" width="9.33203125" style="35"/>
    <col min="3" max="3" width="10.6640625" style="35" customWidth="1"/>
    <col min="4" max="4" width="9.33203125" style="35" customWidth="1"/>
    <col min="5" max="16384" width="9.33203125" style="35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101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0.1893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108761.07707009999</v>
      </c>
      <c r="F8" s="22">
        <f>IF('NO LOCALITY'!F8*(1+$M$5)&gt;'Locality and Max Pay'!$D$7,'Locality and Max Pay'!$D$7,'NO LOCALITY'!F8*(1+$M$5))</f>
        <v>123443.417286</v>
      </c>
      <c r="G8" s="22">
        <f>IF('NO LOCALITY'!G8*(1+$M$5)&gt;'Locality and Max Pay'!$D$7,'Locality and Max Pay'!$D$7,'NO LOCALITY'!G8*(1+$M$5))</f>
        <v>136405.82276369998</v>
      </c>
      <c r="H8" s="22">
        <f>IF('NO LOCALITY'!H8*(1+$M$5)&gt;'Locality and Max Pay'!$D$7,'Locality and Max Pay'!$D$7,'NO LOCALITY'!H8*(1+$M$5))</f>
        <v>150732.56465819999</v>
      </c>
      <c r="I8" s="22">
        <f>IF('NO LOCALITY'!I8*(1+$M$5)&gt;'Locality and Max Pay'!$D$7,'Locality and Max Pay'!$D$7,'NO LOCALITY'!I8*(1+$M$5))</f>
        <v>166559.1089967</v>
      </c>
      <c r="J8" s="22">
        <f>IF('NO LOCALITY'!J8*(1+$M$5)&gt;'Locality and Max Pay'!$D$7,'Locality and Max Pay'!$D$7,'NO LOCALITY'!J8*(1+$M$5))</f>
        <v>184045.11216839997</v>
      </c>
      <c r="K8" s="22">
        <f>IF('NO LOCALITY'!K8*(1+$M$5)&gt;'Locality and Max Pay'!$D$7,'Locality and Max Pay'!$D$7,'NO LOCALITY'!K8*(1+$M$5))</f>
        <v>211651.15328279996</v>
      </c>
      <c r="L8" s="22">
        <f>IF('NO LOCALITY'!L8*(1+$M$5)&gt;'Locality and Max Pay'!$D$7,'Locality and Max Pay'!$D$7,'NO LOCALITY'!L8*(1+$M$5))</f>
        <v>222760.5770313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87006.684523499993</v>
      </c>
      <c r="F9" s="23">
        <f>IF('NO LOCALITY'!F9*(1+$M$5)&gt;'Locality and Max Pay'!$D$7,'Locality and Max Pay'!$D$7,'NO LOCALITY'!F9*(1+$M$5))</f>
        <v>98757.152864999982</v>
      </c>
      <c r="G9" s="23">
        <f>IF('NO LOCALITY'!G9*(1+$M$5)&gt;'Locality and Max Pay'!$D$7,'Locality and Max Pay'!$D$7,'NO LOCALITY'!G9*(1+$M$5))</f>
        <v>109126.3515363</v>
      </c>
      <c r="H9" s="23">
        <f>IF('NO LOCALITY'!H9*(1+$M$5)&gt;'Locality and Max Pay'!$D$7,'Locality and Max Pay'!$D$7,'NO LOCALITY'!H9*(1+$M$5))</f>
        <v>120585.32601569999</v>
      </c>
      <c r="I9" s="23">
        <f>IF('NO LOCALITY'!I9*(1+$M$5)&gt;'Locality and Max Pay'!$D$7,'Locality and Max Pay'!$D$7,'NO LOCALITY'!I9*(1+$M$5))</f>
        <v>133246.5614865</v>
      </c>
      <c r="J9" s="23">
        <f>IF('NO LOCALITY'!J9*(1+$M$5)&gt;'Locality and Max Pay'!$D$7,'Locality and Max Pay'!$D$7,'NO LOCALITY'!J9*(1+$M$5))</f>
        <v>147237.05734919998</v>
      </c>
      <c r="K9" s="23">
        <f>IF('NO LOCALITY'!K9*(1+$M$5)&gt;'Locality and Max Pay'!$D$7,'Locality and Max Pay'!$D$7,'NO LOCALITY'!K9*(1+$M$5))</f>
        <v>169321.64833709999</v>
      </c>
      <c r="L9" s="23">
        <f>IF('NO LOCALITY'!L9*(1+$M$5)&gt;'Locality and Max Pay'!$D$7,'Locality and Max Pay'!$D$7,'NO LOCALITY'!L9*(1+$M$5))</f>
        <v>178209.18733589997</v>
      </c>
      <c r="M9" s="23">
        <f>IF('NO LOCALITY'!M9*(1+$M$5)&gt;'Locality and Max Pay'!$D$7,'Locality and Max Pay'!$D$7,'NO LOCALITY'!M9*(1+$M$5))</f>
        <v>187122.1262148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106314.22195379999</v>
      </c>
      <c r="F10" s="18">
        <f>IF('NO LOCALITY'!F10*(1+$M$5)&gt;'Locality and Max Pay'!$D$7,'Locality and Max Pay'!$D$7,'NO LOCALITY'!F10*(1+$M$5))</f>
        <v>120662.73517409999</v>
      </c>
      <c r="G10" s="18">
        <f>IF('NO LOCALITY'!G10*(1+$M$5)&gt;'Locality and Max Pay'!$D$7,'Locality and Max Pay'!$D$7,'NO LOCALITY'!G10*(1+$M$5))</f>
        <v>133337.27534399999</v>
      </c>
      <c r="H10" s="18">
        <f>IF('NO LOCALITY'!H10*(1+$M$5)&gt;'Locality and Max Pay'!$D$7,'Locality and Max Pay'!$D$7,'NO LOCALITY'!H10*(1+$M$5))</f>
        <v>147341.07590579998</v>
      </c>
      <c r="I10" s="22">
        <f>IF('NO LOCALITY'!I10*(1+$M$5)&gt;'Locality and Max Pay'!$D$7,'Locality and Max Pay'!$D$7,'NO LOCALITY'!I10*(1+$M$5))</f>
        <v>162810.81240479997</v>
      </c>
      <c r="J10" s="22">
        <f>IF('NO LOCALITY'!J10*(1+$M$5)&gt;'Locality and Max Pay'!$D$7,'Locality and Max Pay'!$D$7,'NO LOCALITY'!J10*(1+$M$5))</f>
        <v>179902.51267589998</v>
      </c>
      <c r="K10" s="22">
        <f>IF('NO LOCALITY'!K10*(1+$M$5)&gt;'Locality and Max Pay'!$D$7,'Locality and Max Pay'!$D$7,'NO LOCALITY'!K10*(1+$M$5))</f>
        <v>206888.07100499998</v>
      </c>
      <c r="L10" s="22">
        <f>IF('NO LOCALITY'!L10*(1+$M$5)&gt;'Locality and Max Pay'!$D$7,'Locality and Max Pay'!$D$7,'NO LOCALITY'!L10*(1+$M$5))</f>
        <v>217747.1245068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83386.596850200003</v>
      </c>
      <c r="F11" s="19">
        <f>IF('NO LOCALITY'!F11*(1+$M$5)&gt;'Locality and Max Pay'!$D$7,'Locality and Max Pay'!$D$7,'NO LOCALITY'!F11*(1+$M$5))</f>
        <v>94637.534216399989</v>
      </c>
      <c r="G11" s="19">
        <f>IF('NO LOCALITY'!G11*(1+$M$5)&gt;'Locality and Max Pay'!$D$7,'Locality and Max Pay'!$D$7,'NO LOCALITY'!G11*(1+$M$5))</f>
        <v>104578.56348029998</v>
      </c>
      <c r="H11" s="19">
        <f>IF('NO LOCALITY'!H11*(1+$M$5)&gt;'Locality and Max Pay'!$D$7,'Locality and Max Pay'!$D$7,'NO LOCALITY'!H11*(1+$M$5))</f>
        <v>115559.7783102</v>
      </c>
      <c r="I11" s="23">
        <f>IF('NO LOCALITY'!I11*(1+$M$5)&gt;'Locality and Max Pay'!$D$7,'Locality and Max Pay'!$D$7,'NO LOCALITY'!I11*(1+$M$5))</f>
        <v>127693.66388939999</v>
      </c>
      <c r="J11" s="23">
        <f>IF('NO LOCALITY'!J11*(1+$M$5)&gt;'Locality and Max Pay'!$D$7,'Locality and Max Pay'!$D$7,'NO LOCALITY'!J11*(1+$M$5))</f>
        <v>141101.1720279</v>
      </c>
      <c r="K11" s="23">
        <f>IF('NO LOCALITY'!K11*(1+$M$5)&gt;'Locality and Max Pay'!$D$7,'Locality and Max Pay'!$D$7,'NO LOCALITY'!K11*(1+$M$5))</f>
        <v>162266.52925979998</v>
      </c>
      <c r="L11" s="23">
        <f>IF('NO LOCALITY'!L11*(1+$M$5)&gt;'Locality and Max Pay'!$D$7,'Locality and Max Pay'!$D$7,'NO LOCALITY'!L11*(1+$M$5))</f>
        <v>170782.74620189998</v>
      </c>
      <c r="M11" s="23">
        <f>IF('NO LOCALITY'!M11*(1+$M$5)&gt;'Locality and Max Pay'!$D$7,'Locality and Max Pay'!$D$7,'NO LOCALITY'!M11*(1+$M$5))</f>
        <v>179320.73446979999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103683.52008629999</v>
      </c>
      <c r="F12" s="22">
        <f>IF('NO LOCALITY'!F12*(1+$M$5)&gt;'Locality and Max Pay'!$D$7,'Locality and Max Pay'!$D$7,'NO LOCALITY'!F12*(1+$M$5))</f>
        <v>117682.48257569998</v>
      </c>
      <c r="G12" s="22">
        <f>IF('NO LOCALITY'!G12*(1+$M$5)&gt;'Locality and Max Pay'!$D$7,'Locality and Max Pay'!$D$7,'NO LOCALITY'!G12*(1+$M$5))</f>
        <v>130042.54803959998</v>
      </c>
      <c r="H12" s="22">
        <f>IF('NO LOCALITY'!H12*(1+$M$5)&gt;'Locality and Max Pay'!$D$7,'Locality and Max Pay'!$D$7,'NO LOCALITY'!H12*(1+$M$5))</f>
        <v>143695.58835239999</v>
      </c>
      <c r="I12" s="22">
        <f>IF('NO LOCALITY'!I12*(1+$M$5)&gt;'Locality and Max Pay'!$D$7,'Locality and Max Pay'!$D$7,'NO LOCALITY'!I12*(1+$M$5))</f>
        <v>158785.53616799999</v>
      </c>
      <c r="J12" s="22">
        <f>IF('NO LOCALITY'!J12*(1+$M$5)&gt;'Locality and Max Pay'!$D$7,'Locality and Max Pay'!$D$7,'NO LOCALITY'!J12*(1+$M$5))</f>
        <v>175455.11462219997</v>
      </c>
      <c r="K12" s="22">
        <f>IF('NO LOCALITY'!K12*(1+$M$5)&gt;'Locality and Max Pay'!$D$7,'Locality and Max Pay'!$D$7,'NO LOCALITY'!K12*(1+$M$5))</f>
        <v>201774.22847819998</v>
      </c>
      <c r="L12" s="22">
        <f>IF('NO LOCALITY'!L12*(1+$M$5)&gt;'Locality and Max Pay'!$D$7,'Locality and Max Pay'!$D$7,'NO LOCALITY'!L12*(1+$M$5))</f>
        <v>212363.55944369998</v>
      </c>
      <c r="M12" s="22">
        <f>IF('NO LOCALITY'!M12*(1+$M$5)&gt;'Locality and Max Pay'!$D$7,'Locality and Max Pay'!$D$7,'NO LOCALITY'!M12*(1+$M$5))</f>
        <v>222984.33787979998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79758.0425502</v>
      </c>
      <c r="F13" s="23">
        <f>IF('NO LOCALITY'!F13*(1+$M$5)&gt;'Locality and Max Pay'!$D$7,'Locality and Max Pay'!$D$7,'NO LOCALITY'!F13*(1+$M$5))</f>
        <v>90523.963158299986</v>
      </c>
      <c r="G13" s="23">
        <f>IF('NO LOCALITY'!G13*(1+$M$5)&gt;'Locality and Max Pay'!$D$7,'Locality and Max Pay'!$D$7,'NO LOCALITY'!G13*(1+$M$5))</f>
        <v>100031.9849424</v>
      </c>
      <c r="H13" s="23">
        <f>IF('NO LOCALITY'!H13*(1+$M$5)&gt;'Locality and Max Pay'!$D$7,'Locality and Max Pay'!$D$7,'NO LOCALITY'!H13*(1+$M$5))</f>
        <v>110537.85915899999</v>
      </c>
      <c r="I13" s="23">
        <f>IF('NO LOCALITY'!I13*(1+$M$5)&gt;'Locality and Max Pay'!$D$7,'Locality and Max Pay'!$D$7,'NO LOCALITY'!I13*(1+$M$5))</f>
        <v>122143.1853285</v>
      </c>
      <c r="J13" s="23">
        <f>IF('NO LOCALITY'!J13*(1+$M$5)&gt;'Locality and Max Pay'!$D$7,'Locality and Max Pay'!$D$7,'NO LOCALITY'!J13*(1+$M$5))</f>
        <v>134965.28670659999</v>
      </c>
      <c r="K13" s="23">
        <f>IF('NO LOCALITY'!K13*(1+$M$5)&gt;'Locality and Max Pay'!$D$7,'Locality and Max Pay'!$D$7,'NO LOCALITY'!K13*(1+$M$5))</f>
        <v>155212.61970059999</v>
      </c>
      <c r="L13" s="23">
        <f>IF('NO LOCALITY'!L13*(1+$M$5)&gt;'Locality and Max Pay'!$D$7,'Locality and Max Pay'!$D$7,'NO LOCALITY'!L13*(1+$M$5))</f>
        <v>163353.88603169998</v>
      </c>
      <c r="M13" s="23">
        <f>IF('NO LOCALITY'!M13*(1+$M$5)&gt;'Locality and Max Pay'!$D$7,'Locality and Max Pay'!$D$7,'NO LOCALITY'!M13*(1+$M$5))</f>
        <v>171526.59983339999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kAO0keVz4LCZJYXLzpmSnu59vDOWYxnpBp0L96ce04Ga2/2WgJsrc/wETLOAhCgUxh21jj2nz9litHih4c31fA==" saltValue="bi22zgN1qXOEScoEskVDSw==" spinCount="100000" sheet="1" objects="1" scenarios="1"/>
  <mergeCells count="14">
    <mergeCell ref="B15:M15"/>
    <mergeCell ref="B17:C17"/>
    <mergeCell ref="A8:A9"/>
    <mergeCell ref="B8:B9"/>
    <mergeCell ref="A10:A11"/>
    <mergeCell ref="B10:B11"/>
    <mergeCell ref="A12:A13"/>
    <mergeCell ref="B12:B13"/>
    <mergeCell ref="A1:M2"/>
    <mergeCell ref="A3:M3"/>
    <mergeCell ref="A4:M4"/>
    <mergeCell ref="A5:B7"/>
    <mergeCell ref="C5:C7"/>
    <mergeCell ref="D5:E5"/>
  </mergeCells>
  <hyperlinks>
    <hyperlink ref="B17" location="'LOCALITY INDEX'!A1" display="Return to Locality Index" xr:uid="{00000000-0004-0000-15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75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0.2142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111038.17352939998</v>
      </c>
      <c r="F8" s="22">
        <f>IF('NO LOCALITY'!F8*(1+$M$5)&gt;'Locality and Max Pay'!$D$7,'Locality and Max Pay'!$D$7,'NO LOCALITY'!F8*(1+$M$5))</f>
        <v>126027.91328399998</v>
      </c>
      <c r="G8" s="22">
        <f>IF('NO LOCALITY'!G8*(1+$M$5)&gt;'Locality and Max Pay'!$D$7,'Locality and Max Pay'!$D$7,'NO LOCALITY'!G8*(1+$M$5))</f>
        <v>139261.70856779997</v>
      </c>
      <c r="H8" s="22">
        <f>IF('NO LOCALITY'!H8*(1+$M$5)&gt;'Locality and Max Pay'!$D$7,'Locality and Max Pay'!$D$7,'NO LOCALITY'!H8*(1+$M$5))</f>
        <v>153888.40495079997</v>
      </c>
      <c r="I8" s="22">
        <f>IF('NO LOCALITY'!I8*(1+$M$5)&gt;'Locality and Max Pay'!$D$7,'Locality and Max Pay'!$D$7,'NO LOCALITY'!I8*(1+$M$5))</f>
        <v>170046.30466979998</v>
      </c>
      <c r="J8" s="22">
        <f>IF('NO LOCALITY'!J8*(1+$M$5)&gt;'Locality and Max Pay'!$D$7,'Locality and Max Pay'!$D$7,'NO LOCALITY'!J8*(1+$M$5))</f>
        <v>187898.40678959995</v>
      </c>
      <c r="K8" s="22">
        <f>IF('NO LOCALITY'!K8*(1+$M$5)&gt;'Locality and Max Pay'!$D$7,'Locality and Max Pay'!$D$7,'NO LOCALITY'!K8*(1+$M$5))</f>
        <v>216082.42690319996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88828.316108999978</v>
      </c>
      <c r="F9" s="23">
        <f>IF('NO LOCALITY'!F9*(1+$M$5)&gt;'Locality and Max Pay'!$D$7,'Locality and Max Pay'!$D$7,'NO LOCALITY'!F9*(1+$M$5))</f>
        <v>100824.80030999998</v>
      </c>
      <c r="G9" s="23">
        <f>IF('NO LOCALITY'!G9*(1+$M$5)&gt;'Locality and Max Pay'!$D$7,'Locality and Max Pay'!$D$7,'NO LOCALITY'!G9*(1+$M$5))</f>
        <v>111411.0956322</v>
      </c>
      <c r="H9" s="23">
        <f>IF('NO LOCALITY'!H9*(1+$M$5)&gt;'Locality and Max Pay'!$D$7,'Locality and Max Pay'!$D$7,'NO LOCALITY'!H9*(1+$M$5))</f>
        <v>123109.98305579998</v>
      </c>
      <c r="I9" s="23">
        <f>IF('NO LOCALITY'!I9*(1+$M$5)&gt;'Locality and Max Pay'!$D$7,'Locality and Max Pay'!$D$7,'NO LOCALITY'!I9*(1+$M$5))</f>
        <v>136036.30283099998</v>
      </c>
      <c r="J9" s="23">
        <f>IF('NO LOCALITY'!J9*(1+$M$5)&gt;'Locality and Max Pay'!$D$7,'Locality and Max Pay'!$D$7,'NO LOCALITY'!J9*(1+$M$5))</f>
        <v>150319.71330479998</v>
      </c>
      <c r="K9" s="23">
        <f>IF('NO LOCALITY'!K9*(1+$M$5)&gt;'Locality and Max Pay'!$D$7,'Locality and Max Pay'!$D$7,'NO LOCALITY'!K9*(1+$M$5))</f>
        <v>172866.68242739997</v>
      </c>
      <c r="L9" s="23">
        <f>IF('NO LOCALITY'!L9*(1+$M$5)&gt;'Locality and Max Pay'!$D$7,'Locality and Max Pay'!$D$7,'NO LOCALITY'!L9*(1+$M$5))</f>
        <v>181940.29703459996</v>
      </c>
      <c r="M9" s="23">
        <f>IF('NO LOCALITY'!M9*(1+$M$5)&gt;'Locality and Max Pay'!$D$7,'Locality and Max Pay'!$D$7,'NO LOCALITY'!M9*(1+$M$5))</f>
        <v>191039.84331119998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108540.08937719998</v>
      </c>
      <c r="F10" s="18">
        <f>IF('NO LOCALITY'!F10*(1+$M$5)&gt;'Locality and Max Pay'!$D$7,'Locality and Max Pay'!$D$7,'NO LOCALITY'!F10*(1+$M$5))</f>
        <v>123189.01290539998</v>
      </c>
      <c r="G10" s="18">
        <f>IF('NO LOCALITY'!G10*(1+$M$5)&gt;'Locality and Max Pay'!$D$7,'Locality and Max Pay'!$D$7,'NO LOCALITY'!G10*(1+$M$5))</f>
        <v>136128.91593599998</v>
      </c>
      <c r="H10" s="18">
        <f>IF('NO LOCALITY'!H10*(1+$M$5)&gt;'Locality and Max Pay'!$D$7,'Locality and Max Pay'!$D$7,'NO LOCALITY'!H10*(1+$M$5))</f>
        <v>150425.90966519999</v>
      </c>
      <c r="I10" s="22">
        <f>IF('NO LOCALITY'!I10*(1+$M$5)&gt;'Locality and Max Pay'!$D$7,'Locality and Max Pay'!$D$7,'NO LOCALITY'!I10*(1+$M$5))</f>
        <v>166219.53117119998</v>
      </c>
      <c r="J10" s="22">
        <f>IF('NO LOCALITY'!J10*(1+$M$5)&gt;'Locality and Max Pay'!$D$7,'Locality and Max Pay'!$D$7,'NO LOCALITY'!J10*(1+$M$5))</f>
        <v>183669.0749946</v>
      </c>
      <c r="K10" s="22">
        <f>IF('NO LOCALITY'!K10*(1+$M$5)&gt;'Locality and Max Pay'!$D$7,'Locality and Max Pay'!$D$7,'NO LOCALITY'!K10*(1+$M$5))</f>
        <v>211219.62146999995</v>
      </c>
      <c r="L10" s="22">
        <f>IF('NO LOCALITY'!L10*(1+$M$5)&gt;'Locality and Max Pay'!$D$7,'Locality and Max Pay'!$D$7,'NO LOCALITY'!L10*(1+$M$5))</f>
        <v>222306.02755919998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85132.435798799997</v>
      </c>
      <c r="F11" s="19">
        <f>IF('NO LOCALITY'!F11*(1+$M$5)&gt;'Locality and Max Pay'!$D$7,'Locality and Max Pay'!$D$7,'NO LOCALITY'!F11*(1+$M$5))</f>
        <v>96618.930501599985</v>
      </c>
      <c r="G11" s="19">
        <f>IF('NO LOCALITY'!G11*(1+$M$5)&gt;'Locality and Max Pay'!$D$7,'Locality and Max Pay'!$D$7,'NO LOCALITY'!G11*(1+$M$5))</f>
        <v>106768.09196819998</v>
      </c>
      <c r="H11" s="19">
        <f>IF('NO LOCALITY'!H11*(1+$M$5)&gt;'Locality and Max Pay'!$D$7,'Locality and Max Pay'!$D$7,'NO LOCALITY'!H11*(1+$M$5))</f>
        <v>117979.21703879998</v>
      </c>
      <c r="I11" s="23">
        <f>IF('NO LOCALITY'!I11*(1+$M$5)&gt;'Locality and Max Pay'!$D$7,'Locality and Max Pay'!$D$7,'NO LOCALITY'!I11*(1+$M$5))</f>
        <v>130367.14596359998</v>
      </c>
      <c r="J11" s="23">
        <f>IF('NO LOCALITY'!J11*(1+$M$5)&gt;'Locality and Max Pay'!$D$7,'Locality and Max Pay'!$D$7,'NO LOCALITY'!J11*(1+$M$5))</f>
        <v>144055.36288259999</v>
      </c>
      <c r="K11" s="23">
        <f>IF('NO LOCALITY'!K11*(1+$M$5)&gt;'Locality and Max Pay'!$D$7,'Locality and Max Pay'!$D$7,'NO LOCALITY'!K11*(1+$M$5))</f>
        <v>165663.85254119997</v>
      </c>
      <c r="L11" s="23">
        <f>IF('NO LOCALITY'!L11*(1+$M$5)&gt;'Locality and Max Pay'!$D$7,'Locality and Max Pay'!$D$7,'NO LOCALITY'!L11*(1+$M$5))</f>
        <v>174358.37083859995</v>
      </c>
      <c r="M11" s="23">
        <f>IF('NO LOCALITY'!M11*(1+$M$5)&gt;'Locality and Max Pay'!$D$7,'Locality and Max Pay'!$D$7,'NO LOCALITY'!M11*(1+$M$5))</f>
        <v>183075.1162812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105854.30933219999</v>
      </c>
      <c r="F12" s="22">
        <f>IF('NO LOCALITY'!F12*(1+$M$5)&gt;'Locality and Max Pay'!$D$7,'Locality and Max Pay'!$D$7,'NO LOCALITY'!F12*(1+$M$5))</f>
        <v>120146.36369579997</v>
      </c>
      <c r="G12" s="22">
        <f>IF('NO LOCALITY'!G12*(1+$M$5)&gt;'Locality and Max Pay'!$D$7,'Locality and Max Pay'!$D$7,'NO LOCALITY'!G12*(1+$M$5))</f>
        <v>132765.20796239996</v>
      </c>
      <c r="H12" s="22">
        <f>IF('NO LOCALITY'!H12*(1+$M$5)&gt;'Locality and Max Pay'!$D$7,'Locality and Max Pay'!$D$7,'NO LOCALITY'!H12*(1+$M$5))</f>
        <v>146704.09768559999</v>
      </c>
      <c r="I12" s="22">
        <f>IF('NO LOCALITY'!I12*(1+$M$5)&gt;'Locality and Max Pay'!$D$7,'Locality and Max Pay'!$D$7,'NO LOCALITY'!I12*(1+$M$5))</f>
        <v>162109.97899199996</v>
      </c>
      <c r="J12" s="22">
        <f>IF('NO LOCALITY'!J12*(1+$M$5)&gt;'Locality and Max Pay'!$D$7,'Locality and Max Pay'!$D$7,'NO LOCALITY'!J12*(1+$M$5))</f>
        <v>179128.56316679996</v>
      </c>
      <c r="K12" s="22">
        <f>IF('NO LOCALITY'!K12*(1+$M$5)&gt;'Locality and Max Pay'!$D$7,'Locality and Max Pay'!$D$7,'NO LOCALITY'!K12*(1+$M$5))</f>
        <v>205998.71203079997</v>
      </c>
      <c r="L12" s="22">
        <f>IF('NO LOCALITY'!L12*(1+$M$5)&gt;'Locality and Max Pay'!$D$7,'Locality and Max Pay'!$D$7,'NO LOCALITY'!L12*(1+$M$5))</f>
        <v>216809.74848779995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81427.911598799998</v>
      </c>
      <c r="F13" s="23">
        <f>IF('NO LOCALITY'!F13*(1+$M$5)&gt;'Locality and Max Pay'!$D$7,'Locality and Max Pay'!$D$7,'NO LOCALITY'!F13*(1+$M$5))</f>
        <v>92419.234900199983</v>
      </c>
      <c r="G13" s="23">
        <f>IF('NO LOCALITY'!G13*(1+$M$5)&gt;'Locality and Max Pay'!$D$7,'Locality and Max Pay'!$D$7,'NO LOCALITY'!G13*(1+$M$5))</f>
        <v>102126.32314559999</v>
      </c>
      <c r="H13" s="23">
        <f>IF('NO LOCALITY'!H13*(1+$M$5)&gt;'Locality and Max Pay'!$D$7,'Locality and Max Pay'!$D$7,'NO LOCALITY'!H13*(1+$M$5))</f>
        <v>112852.15554599998</v>
      </c>
      <c r="I13" s="23">
        <f>IF('NO LOCALITY'!I13*(1+$M$5)&gt;'Locality and Max Pay'!$D$7,'Locality and Max Pay'!$D$7,'NO LOCALITY'!I13*(1+$M$5))</f>
        <v>124700.45877899999</v>
      </c>
      <c r="J13" s="23">
        <f>IF('NO LOCALITY'!J13*(1+$M$5)&gt;'Locality and Max Pay'!$D$7,'Locality and Max Pay'!$D$7,'NO LOCALITY'!J13*(1+$M$5))</f>
        <v>137791.01246039997</v>
      </c>
      <c r="K13" s="23">
        <f>IF('NO LOCALITY'!K13*(1+$M$5)&gt;'Locality and Max Pay'!$D$7,'Locality and Max Pay'!$D$7,'NO LOCALITY'!K13*(1+$M$5))</f>
        <v>158462.25749639998</v>
      </c>
      <c r="L13" s="23">
        <f>IF('NO LOCALITY'!L13*(1+$M$5)&gt;'Locality and Max Pay'!$D$7,'Locality and Max Pay'!$D$7,'NO LOCALITY'!L13*(1+$M$5))</f>
        <v>166773.97495979996</v>
      </c>
      <c r="M13" s="23">
        <f>IF('NO LOCALITY'!M13*(1+$M$5)&gt;'Locality and Max Pay'!$D$7,'Locality and Max Pay'!$D$7,'NO LOCALITY'!M13*(1+$M$5))</f>
        <v>175117.79829959999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atA2IpavEmgrhIVjtnIF6HnAq6RtvvAgcBAJTS08XHw8DXjBlcsstZzZbPSEEdfXObrODCBR3BNDWAyqsyzrKQ==" saltValue="hzGRxQUxcRem02tZ3L/6Ug==" spinCount="100000" sheet="1" objects="1" scenarios="1"/>
  <mergeCells count="14">
    <mergeCell ref="B17:C17"/>
    <mergeCell ref="A8:A9"/>
    <mergeCell ref="A10:A11"/>
    <mergeCell ref="A12:A13"/>
    <mergeCell ref="B8:B9"/>
    <mergeCell ref="B10:B11"/>
    <mergeCell ref="B12:B13"/>
    <mergeCell ref="B15:M15"/>
    <mergeCell ref="A1:M2"/>
    <mergeCell ref="A3:M3"/>
    <mergeCell ref="A4:M4"/>
    <mergeCell ref="D5:E5"/>
    <mergeCell ref="A5:B7"/>
    <mergeCell ref="C5:C7"/>
  </mergeCells>
  <phoneticPr fontId="0" type="noConversion"/>
  <hyperlinks>
    <hyperlink ref="B17" location="'LOCALITY INDEX'!A1" display="Return to Locality Index" xr:uid="{00000000-0004-0000-16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76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0.30520000000000003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119360.0923164</v>
      </c>
      <c r="F8" s="22">
        <f>IF('NO LOCALITY'!F8*(1+$M$5)&gt;'Locality and Max Pay'!$D$7,'Locality and Max Pay'!$D$7,'NO LOCALITY'!F8*(1+$M$5))</f>
        <v>135473.26010399999</v>
      </c>
      <c r="G8" s="22">
        <f>IF('NO LOCALITY'!G8*(1+$M$5)&gt;'Locality and Max Pay'!$D$7,'Locality and Max Pay'!$D$7,'NO LOCALITY'!G8*(1+$M$5))</f>
        <v>149698.88158680001</v>
      </c>
      <c r="H8" s="22">
        <f>IF('NO LOCALITY'!H8*(1+$M$5)&gt;'Locality and Max Pay'!$D$7,'Locality and Max Pay'!$D$7,'NO LOCALITY'!H8*(1+$M$5))</f>
        <v>165421.7971848</v>
      </c>
      <c r="I8" s="22">
        <f>IF('NO LOCALITY'!I8*(1+$M$5)&gt;'Locality and Max Pay'!$D$7,'Locality and Max Pay'!$D$7,'NO LOCALITY'!I8*(1+$M$5))</f>
        <v>182790.67439880001</v>
      </c>
      <c r="J8" s="22">
        <f>IF('NO LOCALITY'!J8*(1+$M$5)&gt;'Locality and Max Pay'!$D$7,'Locality and Max Pay'!$D$7,'NO LOCALITY'!J8*(1+$M$5))</f>
        <v>201980.72849759998</v>
      </c>
      <c r="K8" s="22">
        <f>IF('NO LOCALITY'!K8*(1+$M$5)&gt;'Locality and Max Pay'!$D$7,'Locality and Max Pay'!$D$7,'NO LOCALITY'!K8*(1+$M$5))</f>
        <v>225700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95485.684553999992</v>
      </c>
      <c r="F9" s="23">
        <f>IF('NO LOCALITY'!F9*(1+$M$5)&gt;'Locality and Max Pay'!$D$7,'Locality and Max Pay'!$D$7,'NO LOCALITY'!F9*(1+$M$5))</f>
        <v>108381.26286</v>
      </c>
      <c r="G9" s="23">
        <f>IF('NO LOCALITY'!G9*(1+$M$5)&gt;'Locality and Max Pay'!$D$7,'Locality and Max Pay'!$D$7,'NO LOCALITY'!G9*(1+$M$5))</f>
        <v>119760.96361320002</v>
      </c>
      <c r="H9" s="23">
        <f>IF('NO LOCALITY'!H9*(1+$M$5)&gt;'Locality and Max Pay'!$D$7,'Locality and Max Pay'!$D$7,'NO LOCALITY'!H9*(1+$M$5))</f>
        <v>132336.64131479998</v>
      </c>
      <c r="I9" s="23">
        <f>IF('NO LOCALITY'!I9*(1+$M$5)&gt;'Locality and Max Pay'!$D$7,'Locality and Max Pay'!$D$7,'NO LOCALITY'!I9*(1+$M$5))</f>
        <v>146231.743086</v>
      </c>
      <c r="J9" s="23">
        <f>IF('NO LOCALITY'!J9*(1+$M$5)&gt;'Locality and Max Pay'!$D$7,'Locality and Max Pay'!$D$7,'NO LOCALITY'!J9*(1+$M$5))</f>
        <v>161585.64470880001</v>
      </c>
      <c r="K9" s="23">
        <f>IF('NO LOCALITY'!K9*(1+$M$5)&gt;'Locality and Max Pay'!$D$7,'Locality and Max Pay'!$D$7,'NO LOCALITY'!K9*(1+$M$5))</f>
        <v>185822.4295044</v>
      </c>
      <c r="L9" s="23">
        <f>IF('NO LOCALITY'!L9*(1+$M$5)&gt;'Locality and Max Pay'!$D$7,'Locality and Max Pay'!$D$7,'NO LOCALITY'!L9*(1+$M$5))</f>
        <v>195576.07946759998</v>
      </c>
      <c r="M9" s="23">
        <f>IF('NO LOCALITY'!M9*(1+$M$5)&gt;'Locality and Max Pay'!$D$7,'Locality and Max Pay'!$D$7,'NO LOCALITY'!M9*(1+$M$5))</f>
        <v>205357.60458720001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116674.78558319999</v>
      </c>
      <c r="F10" s="18">
        <f>IF('NO LOCALITY'!F10*(1+$M$5)&gt;'Locality and Max Pay'!$D$7,'Locality and Max Pay'!$D$7,'NO LOCALITY'!F10*(1+$M$5))</f>
        <v>132421.59417240001</v>
      </c>
      <c r="G10" s="18">
        <f>IF('NO LOCALITY'!G10*(1+$M$5)&gt;'Locality and Max Pay'!$D$7,'Locality and Max Pay'!$D$7,'NO LOCALITY'!G10*(1+$M$5))</f>
        <v>146331.29721600001</v>
      </c>
      <c r="H10" s="18">
        <f>IF('NO LOCALITY'!H10*(1+$M$5)&gt;'Locality and Max Pay'!$D$7,'Locality and Max Pay'!$D$7,'NO LOCALITY'!H10*(1+$M$5))</f>
        <v>161699.80011119999</v>
      </c>
      <c r="I10" s="22">
        <f>IF('NO LOCALITY'!I10*(1+$M$5)&gt;'Locality and Max Pay'!$D$7,'Locality and Max Pay'!$D$7,'NO LOCALITY'!I10*(1+$M$5))</f>
        <v>178677.09774719999</v>
      </c>
      <c r="J10" s="22">
        <f>IF('NO LOCALITY'!J10*(1+$M$5)&gt;'Locality and Max Pay'!$D$7,'Locality and Max Pay'!$D$7,'NO LOCALITY'!J10*(1+$M$5))</f>
        <v>197434.42322760003</v>
      </c>
      <c r="K10" s="22">
        <f>IF('NO LOCALITY'!K10*(1+$M$5)&gt;'Locality and Max Pay'!$D$7,'Locality and Max Pay'!$D$7,'NO LOCALITY'!K10*(1+$M$5))</f>
        <v>225700</v>
      </c>
      <c r="L10" s="22">
        <f>IF('NO LOCALITY'!L10*(1+$M$5)&gt;'Locality and Max Pay'!$D$7,'Locality and Max Pay'!$D$7,'NO LOCALITY'!L10*(1+$M$5))</f>
        <v>225700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91512.811072800003</v>
      </c>
      <c r="F11" s="19">
        <f>IF('NO LOCALITY'!F11*(1+$M$5)&gt;'Locality and Max Pay'!$D$7,'Locality and Max Pay'!$D$7,'NO LOCALITY'!F11*(1+$M$5))</f>
        <v>103860.17796959999</v>
      </c>
      <c r="G11" s="19">
        <f>IF('NO LOCALITY'!G11*(1+$M$5)&gt;'Locality and Max Pay'!$D$7,'Locality and Max Pay'!$D$7,'NO LOCALITY'!G11*(1+$M$5))</f>
        <v>114769.98322919999</v>
      </c>
      <c r="H11" s="19">
        <f>IF('NO LOCALITY'!H11*(1+$M$5)&gt;'Locality and Max Pay'!$D$7,'Locality and Max Pay'!$D$7,'NO LOCALITY'!H11*(1+$M$5))</f>
        <v>126821.34251280001</v>
      </c>
      <c r="I11" s="23">
        <f>IF('NO LOCALITY'!I11*(1+$M$5)&gt;'Locality and Max Pay'!$D$7,'Locality and Max Pay'!$D$7,'NO LOCALITY'!I11*(1+$M$5))</f>
        <v>140137.7029416</v>
      </c>
      <c r="J11" s="23">
        <f>IF('NO LOCALITY'!J11*(1+$M$5)&gt;'Locality and Max Pay'!$D$7,'Locality and Max Pay'!$D$7,'NO LOCALITY'!J11*(1+$M$5))</f>
        <v>154851.80335560002</v>
      </c>
      <c r="K11" s="23">
        <f>IF('NO LOCALITY'!K11*(1+$M$5)&gt;'Locality and Max Pay'!$D$7,'Locality and Max Pay'!$D$7,'NO LOCALITY'!K11*(1+$M$5))</f>
        <v>178079.7729672</v>
      </c>
      <c r="L11" s="23">
        <f>IF('NO LOCALITY'!L11*(1+$M$5)&gt;'Locality and Max Pay'!$D$7,'Locality and Max Pay'!$D$7,'NO LOCALITY'!L11*(1+$M$5))</f>
        <v>187425.91469159999</v>
      </c>
      <c r="M11" s="23">
        <f>IF('NO LOCALITY'!M11*(1+$M$5)&gt;'Locality and Max Pay'!$D$7,'Locality and Max Pay'!$D$7,'NO LOCALITY'!M11*(1+$M$5))</f>
        <v>196795.94940720001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113787.7158132</v>
      </c>
      <c r="F12" s="22">
        <f>IF('NO LOCALITY'!F12*(1+$M$5)&gt;'Locality and Max Pay'!$D$7,'Locality and Max Pay'!$D$7,'NO LOCALITY'!F12*(1+$M$5))</f>
        <v>129150.9091548</v>
      </c>
      <c r="G12" s="22">
        <f>IF('NO LOCALITY'!G12*(1+$M$5)&gt;'Locality and Max Pay'!$D$7,'Locality and Max Pay'!$D$7,'NO LOCALITY'!G12*(1+$M$5))</f>
        <v>142715.49121439998</v>
      </c>
      <c r="H12" s="22">
        <f>IF('NO LOCALITY'!H12*(1+$M$5)&gt;'Locality and Max Pay'!$D$7,'Locality and Max Pay'!$D$7,'NO LOCALITY'!H12*(1+$M$5))</f>
        <v>157699.0514736</v>
      </c>
      <c r="I12" s="22">
        <f>IF('NO LOCALITY'!I12*(1+$M$5)&gt;'Locality and Max Pay'!$D$7,'Locality and Max Pay'!$D$7,'NO LOCALITY'!I12*(1+$M$5))</f>
        <v>174259.54915199999</v>
      </c>
      <c r="J12" s="22">
        <f>IF('NO LOCALITY'!J12*(1+$M$5)&gt;'Locality and Max Pay'!$D$7,'Locality and Max Pay'!$D$7,'NO LOCALITY'!J12*(1+$M$5))</f>
        <v>192553.61608079998</v>
      </c>
      <c r="K12" s="22">
        <f>IF('NO LOCALITY'!K12*(1+$M$5)&gt;'Locality and Max Pay'!$D$7,'Locality and Max Pay'!$D$7,'NO LOCALITY'!K12*(1+$M$5))</f>
        <v>221437.5876648</v>
      </c>
      <c r="L12" s="22">
        <f>IF('NO LOCALITY'!L12*(1+$M$5)&gt;'Locality and Max Pay'!$D$7,'Locality and Max Pay'!$D$7,'NO LOCALITY'!L12*(1+$M$5))</f>
        <v>225700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87530.6458728</v>
      </c>
      <c r="F13" s="23">
        <f>IF('NO LOCALITY'!F13*(1+$M$5)&gt;'Locality and Max Pay'!$D$7,'Locality and Max Pay'!$D$7,'NO LOCALITY'!F13*(1+$M$5))</f>
        <v>99345.730021199997</v>
      </c>
      <c r="G13" s="23">
        <f>IF('NO LOCALITY'!G13*(1+$M$5)&gt;'Locality and Max Pay'!$D$7,'Locality and Max Pay'!$D$7,'NO LOCALITY'!G13*(1+$M$5))</f>
        <v>109780.33023360001</v>
      </c>
      <c r="H13" s="23">
        <f>IF('NO LOCALITY'!H13*(1+$M$5)&gt;'Locality and Max Pay'!$D$7,'Locality and Max Pay'!$D$7,'NO LOCALITY'!H13*(1+$M$5))</f>
        <v>121310.025876</v>
      </c>
      <c r="I13" s="23">
        <f>IF('NO LOCALITY'!I13*(1+$M$5)&gt;'Locality and Max Pay'!$D$7,'Locality and Max Pay'!$D$7,'NO LOCALITY'!I13*(1+$M$5))</f>
        <v>134046.31757400002</v>
      </c>
      <c r="J13" s="23">
        <f>IF('NO LOCALITY'!J13*(1+$M$5)&gt;'Locality and Max Pay'!$D$7,'Locality and Max Pay'!$D$7,'NO LOCALITY'!J13*(1+$M$5))</f>
        <v>148117.96200239999</v>
      </c>
      <c r="K13" s="23">
        <f>IF('NO LOCALITY'!K13*(1+$M$5)&gt;'Locality and Max Pay'!$D$7,'Locality and Max Pay'!$D$7,'NO LOCALITY'!K13*(1+$M$5))</f>
        <v>170338.4438184</v>
      </c>
      <c r="L13" s="23">
        <f>IF('NO LOCALITY'!L13*(1+$M$5)&gt;'Locality and Max Pay'!$D$7,'Locality and Max Pay'!$D$7,'NO LOCALITY'!L13*(1+$M$5))</f>
        <v>179273.09513880001</v>
      </c>
      <c r="M13" s="23">
        <f>IF('NO LOCALITY'!M13*(1+$M$5)&gt;'Locality and Max Pay'!$D$7,'Locality and Max Pay'!$D$7,'NO LOCALITY'!M13*(1+$M$5))</f>
        <v>188242.2585576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WcmnbWIS80KbQrYAI9/aVP7d06fiUjc3Ys3mRRss4Vnqvohdj9/JqgMxp2gLy/wFr4zt3pwig3L+ff9/BSl5Sw==" saltValue="hxHhLCYqs0ADPQBE/l5UhQ==" spinCount="100000" sheet="1" objects="1" scenarios="1"/>
  <mergeCells count="14">
    <mergeCell ref="B8:B9"/>
    <mergeCell ref="B10:B11"/>
    <mergeCell ref="B12:B13"/>
    <mergeCell ref="B17:C17"/>
    <mergeCell ref="A1:M2"/>
    <mergeCell ref="A3:M3"/>
    <mergeCell ref="A4:M4"/>
    <mergeCell ref="D5:E5"/>
    <mergeCell ref="A5:B7"/>
    <mergeCell ref="A8:A9"/>
    <mergeCell ref="A10:A11"/>
    <mergeCell ref="A12:A13"/>
    <mergeCell ref="C5:C7"/>
    <mergeCell ref="B15:M15"/>
  </mergeCells>
  <phoneticPr fontId="0" type="noConversion"/>
  <hyperlinks>
    <hyperlink ref="B17" location="'LOCALITY INDEX'!A1" display="Return to Locality Index" xr:uid="{00000000-0004-0000-17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M17"/>
  <sheetViews>
    <sheetView zoomScaleNormal="100" workbookViewId="0">
      <selection activeCell="M6" sqref="M6"/>
    </sheetView>
  </sheetViews>
  <sheetFormatPr defaultColWidth="8.88671875" defaultRowHeight="13.2" x14ac:dyDescent="0.25"/>
  <cols>
    <col min="1" max="2" width="8.88671875" style="69"/>
    <col min="3" max="3" width="10.6640625" style="69" customWidth="1"/>
    <col min="4" max="4" width="9.33203125" style="69" customWidth="1"/>
    <col min="5" max="16384" width="8.88671875" style="69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135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0.18010000000000001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107919.74022569998</v>
      </c>
      <c r="F8" s="22">
        <f>IF('NO LOCALITY'!F8*(1+$M$5)&gt;'Locality and Max Pay'!$D$7,'Locality and Max Pay'!$D$7,'NO LOCALITY'!F8*(1+$M$5))</f>
        <v>122488.50310199997</v>
      </c>
      <c r="G8" s="22">
        <f>IF('NO LOCALITY'!G8*(1+$M$5)&gt;'Locality and Max Pay'!$D$7,'Locality and Max Pay'!$D$7,'NO LOCALITY'!G8*(1+$M$5))</f>
        <v>135350.63604089999</v>
      </c>
      <c r="H8" s="22">
        <f>IF('NO LOCALITY'!H8*(1+$M$5)&gt;'Locality and Max Pay'!$D$7,'Locality and Max Pay'!$D$7,'NO LOCALITY'!H8*(1+$M$5))</f>
        <v>149566.55137739997</v>
      </c>
      <c r="I8" s="22">
        <f>IF('NO LOCALITY'!I8*(1+$M$5)&gt;'Locality and Max Pay'!$D$7,'Locality and Max Pay'!$D$7,'NO LOCALITY'!I8*(1+$M$5))</f>
        <v>165270.66722189999</v>
      </c>
      <c r="J8" s="22">
        <f>IF('NO LOCALITY'!J8*(1+$M$5)&gt;'Locality and Max Pay'!$D$7,'Locality and Max Pay'!$D$7,'NO LOCALITY'!J8*(1+$M$5))</f>
        <v>182621.40491879996</v>
      </c>
      <c r="K8" s="22">
        <f>IF('NO LOCALITY'!K8*(1+$M$5)&gt;'Locality and Max Pay'!$D$7,'Locality and Max Pay'!$D$7,'NO LOCALITY'!K8*(1+$M$5))</f>
        <v>210013.89555959994</v>
      </c>
      <c r="L8" s="22">
        <f>IF('NO LOCALITY'!L8*(1+$M$5)&gt;'Locality and Max Pay'!$D$7,'Locality and Max Pay'!$D$7,'NO LOCALITY'!L8*(1+$M$5))</f>
        <v>221037.38077409996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86333.631889499986</v>
      </c>
      <c r="F9" s="23">
        <f>IF('NO LOCALITY'!F9*(1+$M$5)&gt;'Locality and Max Pay'!$D$7,'Locality and Max Pay'!$D$7,'NO LOCALITY'!F9*(1+$M$5))</f>
        <v>97993.202804999979</v>
      </c>
      <c r="G9" s="23">
        <f>IF('NO LOCALITY'!G9*(1+$M$5)&gt;'Locality and Max Pay'!$D$7,'Locality and Max Pay'!$D$7,'NO LOCALITY'!G9*(1+$M$5))</f>
        <v>108282.1890591</v>
      </c>
      <c r="H9" s="23">
        <f>IF('NO LOCALITY'!H9*(1+$M$5)&gt;'Locality and Max Pay'!$D$7,'Locality and Max Pay'!$D$7,'NO LOCALITY'!H9*(1+$M$5))</f>
        <v>119652.52100489997</v>
      </c>
      <c r="I9" s="23">
        <f>IF('NO LOCALITY'!I9*(1+$M$5)&gt;'Locality and Max Pay'!$D$7,'Locality and Max Pay'!$D$7,'NO LOCALITY'!I9*(1+$M$5))</f>
        <v>132215.8136805</v>
      </c>
      <c r="J9" s="23">
        <f>IF('NO LOCALITY'!J9*(1+$M$5)&gt;'Locality and Max Pay'!$D$7,'Locality and Max Pay'!$D$7,'NO LOCALITY'!J9*(1+$M$5))</f>
        <v>146098.08406439997</v>
      </c>
      <c r="K9" s="23">
        <f>IF('NO LOCALITY'!K9*(1+$M$5)&gt;'Locality and Max Pay'!$D$7,'Locality and Max Pay'!$D$7,'NO LOCALITY'!K9*(1+$M$5))</f>
        <v>168011.83654469997</v>
      </c>
      <c r="L9" s="23">
        <f>IF('NO LOCALITY'!L9*(1+$M$5)&gt;'Locality and Max Pay'!$D$7,'Locality and Max Pay'!$D$7,'NO LOCALITY'!L9*(1+$M$5))</f>
        <v>176830.62471629996</v>
      </c>
      <c r="M9" s="23">
        <f>IF('NO LOCALITY'!M9*(1+$M$5)&gt;'Locality and Max Pay'!$D$7,'Locality and Max Pay'!$D$7,'NO LOCALITY'!M9*(1+$M$5))</f>
        <v>185674.61628359999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105491.81310659998</v>
      </c>
      <c r="F10" s="18">
        <f>IF('NO LOCALITY'!F10*(1+$M$5)&gt;'Locality and Max Pay'!$D$7,'Locality and Max Pay'!$D$7,'NO LOCALITY'!F10*(1+$M$5))</f>
        <v>119729.33135369998</v>
      </c>
      <c r="G10" s="18">
        <f>IF('NO LOCALITY'!G10*(1+$M$5)&gt;'Locality and Max Pay'!$D$7,'Locality and Max Pay'!$D$7,'NO LOCALITY'!G10*(1+$M$5))</f>
        <v>132305.82580799997</v>
      </c>
      <c r="H10" s="18">
        <f>IF('NO LOCALITY'!H10*(1+$M$5)&gt;'Locality and Max Pay'!$D$7,'Locality and Max Pay'!$D$7,'NO LOCALITY'!H10*(1+$M$5))</f>
        <v>146201.29797059999</v>
      </c>
      <c r="I10" s="22">
        <f>IF('NO LOCALITY'!I10*(1+$M$5)&gt;'Locality and Max Pay'!$D$7,'Locality and Max Pay'!$D$7,'NO LOCALITY'!I10*(1+$M$5))</f>
        <v>161551.36611359997</v>
      </c>
      <c r="J10" s="22">
        <f>IF('NO LOCALITY'!J10*(1+$M$5)&gt;'Locality and Max Pay'!$D$7,'Locality and Max Pay'!$D$7,'NO LOCALITY'!J10*(1+$M$5))</f>
        <v>178510.85109629997</v>
      </c>
      <c r="K10" s="22">
        <f>IF('NO LOCALITY'!K10*(1+$M$5)&gt;'Locality and Max Pay'!$D$7,'Locality and Max Pay'!$D$7,'NO LOCALITY'!K10*(1+$M$5))</f>
        <v>205287.65878499995</v>
      </c>
      <c r="L10" s="22">
        <f>IF('NO LOCALITY'!L10*(1+$M$5)&gt;'Locality and Max Pay'!$D$7,'Locality and Max Pay'!$D$7,'NO LOCALITY'!L10*(1+$M$5))</f>
        <v>216062.71052759999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82741.547921399993</v>
      </c>
      <c r="F11" s="19">
        <f>IF('NO LOCALITY'!F11*(1+$M$5)&gt;'Locality and Max Pay'!$D$7,'Locality and Max Pay'!$D$7,'NO LOCALITY'!F11*(1+$M$5))</f>
        <v>93905.452054799985</v>
      </c>
      <c r="G11" s="19">
        <f>IF('NO LOCALITY'!G11*(1+$M$5)&gt;'Locality and Max Pay'!$D$7,'Locality and Max Pay'!$D$7,'NO LOCALITY'!G11*(1+$M$5))</f>
        <v>103769.58106709998</v>
      </c>
      <c r="H11" s="19">
        <f>IF('NO LOCALITY'!H11*(1+$M$5)&gt;'Locality and Max Pay'!$D$7,'Locality and Max Pay'!$D$7,'NO LOCALITY'!H11*(1+$M$5))</f>
        <v>114665.84914139999</v>
      </c>
      <c r="I11" s="23">
        <f>IF('NO LOCALITY'!I11*(1+$M$5)&gt;'Locality and Max Pay'!$D$7,'Locality and Max Pay'!$D$7,'NO LOCALITY'!I11*(1+$M$5))</f>
        <v>126705.87131579997</v>
      </c>
      <c r="J11" s="23">
        <f>IF('NO LOCALITY'!J11*(1+$M$5)&gt;'Locality and Max Pay'!$D$7,'Locality and Max Pay'!$D$7,'NO LOCALITY'!J11*(1+$M$5))</f>
        <v>140009.6637603</v>
      </c>
      <c r="K11" s="23">
        <f>IF('NO LOCALITY'!K11*(1+$M$5)&gt;'Locality and Max Pay'!$D$7,'Locality and Max Pay'!$D$7,'NO LOCALITY'!K11*(1+$M$5))</f>
        <v>161011.29334859998</v>
      </c>
      <c r="L11" s="23">
        <f>IF('NO LOCALITY'!L11*(1+$M$5)&gt;'Locality and Max Pay'!$D$7,'Locality and Max Pay'!$D$7,'NO LOCALITY'!L11*(1+$M$5))</f>
        <v>169461.63187829996</v>
      </c>
      <c r="M11" s="23">
        <f>IF('NO LOCALITY'!M11*(1+$M$5)&gt;'Locality and Max Pay'!$D$7,'Locality and Max Pay'!$D$7,'NO LOCALITY'!M11*(1+$M$5))</f>
        <v>177933.57331859999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102881.4614091</v>
      </c>
      <c r="F12" s="22">
        <f>IF('NO LOCALITY'!F12*(1+$M$5)&gt;'Locality and Max Pay'!$D$7,'Locality and Max Pay'!$D$7,'NO LOCALITY'!F12*(1+$M$5))</f>
        <v>116772.13292489997</v>
      </c>
      <c r="G12" s="22">
        <f>IF('NO LOCALITY'!G12*(1+$M$5)&gt;'Locality and Max Pay'!$D$7,'Locality and Max Pay'!$D$7,'NO LOCALITY'!G12*(1+$M$5))</f>
        <v>129036.58533719997</v>
      </c>
      <c r="H12" s="22">
        <f>IF('NO LOCALITY'!H12*(1+$M$5)&gt;'Locality and Max Pay'!$D$7,'Locality and Max Pay'!$D$7,'NO LOCALITY'!H12*(1+$M$5))</f>
        <v>142584.01060679997</v>
      </c>
      <c r="I12" s="22">
        <f>IF('NO LOCALITY'!I12*(1+$M$5)&gt;'Locality and Max Pay'!$D$7,'Locality and Max Pay'!$D$7,'NO LOCALITY'!I12*(1+$M$5))</f>
        <v>157557.22797599997</v>
      </c>
      <c r="J12" s="22">
        <f>IF('NO LOCALITY'!J12*(1+$M$5)&gt;'Locality and Max Pay'!$D$7,'Locality and Max Pay'!$D$7,'NO LOCALITY'!J12*(1+$M$5))</f>
        <v>174097.85652539995</v>
      </c>
      <c r="K12" s="22">
        <f>IF('NO LOCALITY'!K12*(1+$M$5)&gt;'Locality and Max Pay'!$D$7,'Locality and Max Pay'!$D$7,'NO LOCALITY'!K12*(1+$M$5))</f>
        <v>200213.37511739996</v>
      </c>
      <c r="L12" s="22">
        <f>IF('NO LOCALITY'!L12*(1+$M$5)&gt;'Locality and Max Pay'!$D$7,'Locality and Max Pay'!$D$7,'NO LOCALITY'!L12*(1+$M$5))</f>
        <v>210720.79080089997</v>
      </c>
      <c r="M12" s="22">
        <f>IF('NO LOCALITY'!M12*(1+$M$5)&gt;'Locality and Max Pay'!$D$7,'Locality and Max Pay'!$D$7,'NO LOCALITY'!M12*(1+$M$5))</f>
        <v>221259.41068859995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79141.062821399988</v>
      </c>
      <c r="F13" s="23">
        <f>IF('NO LOCALITY'!F13*(1+$M$5)&gt;'Locality and Max Pay'!$D$7,'Locality and Max Pay'!$D$7,'NO LOCALITY'!F13*(1+$M$5))</f>
        <v>89823.702113099978</v>
      </c>
      <c r="G13" s="23">
        <f>IF('NO LOCALITY'!G13*(1+$M$5)&gt;'Locality and Max Pay'!$D$7,'Locality and Max Pay'!$D$7,'NO LOCALITY'!G13*(1+$M$5))</f>
        <v>99258.173236799979</v>
      </c>
      <c r="H13" s="23">
        <f>IF('NO LOCALITY'!H13*(1+$M$5)&gt;'Locality and Max Pay'!$D$7,'Locality and Max Pay'!$D$7,'NO LOCALITY'!H13*(1+$M$5))</f>
        <v>109682.77776299998</v>
      </c>
      <c r="I13" s="23">
        <f>IF('NO LOCALITY'!I13*(1+$M$5)&gt;'Locality and Max Pay'!$D$7,'Locality and Max Pay'!$D$7,'NO LOCALITY'!I13*(1+$M$5))</f>
        <v>121198.32927449999</v>
      </c>
      <c r="J13" s="23">
        <f>IF('NO LOCALITY'!J13*(1+$M$5)&gt;'Locality and Max Pay'!$D$7,'Locality and Max Pay'!$D$7,'NO LOCALITY'!J13*(1+$M$5))</f>
        <v>133921.24345619997</v>
      </c>
      <c r="K13" s="23">
        <f>IF('NO LOCALITY'!K13*(1+$M$5)&gt;'Locality and Max Pay'!$D$7,'Locality and Max Pay'!$D$7,'NO LOCALITY'!K13*(1+$M$5))</f>
        <v>154011.95031419999</v>
      </c>
      <c r="L13" s="23">
        <f>IF('NO LOCALITY'!L13*(1+$M$5)&gt;'Locality and Max Pay'!$D$7,'Locality and Max Pay'!$D$7,'NO LOCALITY'!L13*(1+$M$5))</f>
        <v>162090.23871689997</v>
      </c>
      <c r="M13" s="23">
        <f>IF('NO LOCALITY'!M13*(1+$M$5)&gt;'Locality and Max Pay'!$D$7,'Locality and Max Pay'!$D$7,'NO LOCALITY'!M13*(1+$M$5))</f>
        <v>170199.73132379996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by8M/DUFIOHanP8cHh2BOn+X/3kF7yGWgxxqaJaV+m1avEAgVKsKrhIao9QzkcLH6bfVWynQflgsCyKsE24how==" saltValue="Vp9uor4F+ldmAFNA3E7hwQ==" spinCount="100000" sheet="1" objects="1" scenarios="1"/>
  <mergeCells count="14">
    <mergeCell ref="A1:M2"/>
    <mergeCell ref="A3:M3"/>
    <mergeCell ref="A4:M4"/>
    <mergeCell ref="A5:B7"/>
    <mergeCell ref="C5:C7"/>
    <mergeCell ref="D5:E5"/>
    <mergeCell ref="B15:M15"/>
    <mergeCell ref="B17:C17"/>
    <mergeCell ref="A8:A9"/>
    <mergeCell ref="B8:B9"/>
    <mergeCell ref="A10:A11"/>
    <mergeCell ref="B10:B11"/>
    <mergeCell ref="A12:A13"/>
    <mergeCell ref="B12:B13"/>
  </mergeCells>
  <hyperlinks>
    <hyperlink ref="B17" location="'LOCALITY INDEX'!A1" display="Return to Locality Index" xr:uid="{00000000-0004-0000-18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77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0.29120000000000001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118079.79711839998</v>
      </c>
      <c r="F8" s="22">
        <f>IF('NO LOCALITY'!F8*(1+$M$5)&gt;'Locality and Max Pay'!$D$7,'Locality and Max Pay'!$D$7,'NO LOCALITY'!F8*(1+$M$5))</f>
        <v>134020.12982399997</v>
      </c>
      <c r="G8" s="22">
        <f>IF('NO LOCALITY'!G8*(1+$M$5)&gt;'Locality and Max Pay'!$D$7,'Locality and Max Pay'!$D$7,'NO LOCALITY'!G8*(1+$M$5))</f>
        <v>148093.16266079998</v>
      </c>
      <c r="H8" s="22">
        <f>IF('NO LOCALITY'!H8*(1+$M$5)&gt;'Locality and Max Pay'!$D$7,'Locality and Max Pay'!$D$7,'NO LOCALITY'!H8*(1+$M$5))</f>
        <v>163647.42914879997</v>
      </c>
      <c r="I8" s="22">
        <f>IF('NO LOCALITY'!I8*(1+$M$5)&gt;'Locality and Max Pay'!$D$7,'Locality and Max Pay'!$D$7,'NO LOCALITY'!I8*(1+$M$5))</f>
        <v>180830.0021328</v>
      </c>
      <c r="J8" s="22">
        <f>IF('NO LOCALITY'!J8*(1+$M$5)&gt;'Locality and Max Pay'!$D$7,'Locality and Max Pay'!$D$7,'NO LOCALITY'!J8*(1+$M$5))</f>
        <v>199814.21746559994</v>
      </c>
      <c r="K8" s="22">
        <f>IF('NO LOCALITY'!K8*(1+$M$5)&gt;'Locality and Max Pay'!$D$7,'Locality and Max Pay'!$D$7,'NO LOCALITY'!K8*(1+$M$5))</f>
        <v>225700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94461.474023999981</v>
      </c>
      <c r="F9" s="23">
        <f>IF('NO LOCALITY'!F9*(1+$M$5)&gt;'Locality and Max Pay'!$D$7,'Locality and Max Pay'!$D$7,'NO LOCALITY'!F9*(1+$M$5))</f>
        <v>107218.73015999998</v>
      </c>
      <c r="G9" s="23">
        <f>IF('NO LOCALITY'!G9*(1+$M$5)&gt;'Locality and Max Pay'!$D$7,'Locality and Max Pay'!$D$7,'NO LOCALITY'!G9*(1+$M$5))</f>
        <v>118476.36853919999</v>
      </c>
      <c r="H9" s="23">
        <f>IF('NO LOCALITY'!H9*(1+$M$5)&gt;'Locality and Max Pay'!$D$7,'Locality and Max Pay'!$D$7,'NO LOCALITY'!H9*(1+$M$5))</f>
        <v>130917.15542879998</v>
      </c>
      <c r="I9" s="23">
        <f>IF('NO LOCALITY'!I9*(1+$M$5)&gt;'Locality and Max Pay'!$D$7,'Locality and Max Pay'!$D$7,'NO LOCALITY'!I9*(1+$M$5))</f>
        <v>144663.21381599997</v>
      </c>
      <c r="J9" s="23">
        <f>IF('NO LOCALITY'!J9*(1+$M$5)&gt;'Locality and Max Pay'!$D$7,'Locality and Max Pay'!$D$7,'NO LOCALITY'!J9*(1+$M$5))</f>
        <v>159852.42449279997</v>
      </c>
      <c r="K9" s="23">
        <f>IF('NO LOCALITY'!K9*(1+$M$5)&gt;'Locality and Max Pay'!$D$7,'Locality and Max Pay'!$D$7,'NO LOCALITY'!K9*(1+$M$5))</f>
        <v>183829.23764639997</v>
      </c>
      <c r="L9" s="23">
        <f>IF('NO LOCALITY'!L9*(1+$M$5)&gt;'Locality and Max Pay'!$D$7,'Locality and Max Pay'!$D$7,'NO LOCALITY'!L9*(1+$M$5))</f>
        <v>193478.26678559996</v>
      </c>
      <c r="M9" s="23">
        <f>IF('NO LOCALITY'!M9*(1+$M$5)&gt;'Locality and Max Pay'!$D$7,'Locality and Max Pay'!$D$7,'NO LOCALITY'!M9*(1+$M$5))</f>
        <v>203154.87208319997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115423.29385919997</v>
      </c>
      <c r="F10" s="18">
        <f>IF('NO LOCALITY'!F10*(1+$M$5)&gt;'Locality and Max Pay'!$D$7,'Locality and Max Pay'!$D$7,'NO LOCALITY'!F10*(1+$M$5))</f>
        <v>131001.19705439998</v>
      </c>
      <c r="G10" s="18">
        <f>IF('NO LOCALITY'!G10*(1+$M$5)&gt;'Locality and Max Pay'!$D$7,'Locality and Max Pay'!$D$7,'NO LOCALITY'!G10*(1+$M$5))</f>
        <v>144761.70009599999</v>
      </c>
      <c r="H10" s="18">
        <f>IF('NO LOCALITY'!H10*(1+$M$5)&gt;'Locality and Max Pay'!$D$7,'Locality and Max Pay'!$D$7,'NO LOCALITY'!H10*(1+$M$5))</f>
        <v>159965.35542719997</v>
      </c>
      <c r="I10" s="22">
        <f>IF('NO LOCALITY'!I10*(1+$M$5)&gt;'Locality and Max Pay'!$D$7,'Locality and Max Pay'!$D$7,'NO LOCALITY'!I10*(1+$M$5))</f>
        <v>176760.54904319995</v>
      </c>
      <c r="J10" s="22">
        <f>IF('NO LOCALITY'!J10*(1+$M$5)&gt;'Locality and Max Pay'!$D$7,'Locality and Max Pay'!$D$7,'NO LOCALITY'!J10*(1+$M$5))</f>
        <v>195316.67734559998</v>
      </c>
      <c r="K10" s="22">
        <f>IF('NO LOCALITY'!K10*(1+$M$5)&gt;'Locality and Max Pay'!$D$7,'Locality and Max Pay'!$D$7,'NO LOCALITY'!K10*(1+$M$5))</f>
        <v>224614.37591999996</v>
      </c>
      <c r="L10" s="22">
        <f>IF('NO LOCALITY'!L10*(1+$M$5)&gt;'Locality and Max Pay'!$D$7,'Locality and Max Pay'!$D$7,'NO LOCALITY'!L10*(1+$M$5))</f>
        <v>225700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90531.21487679999</v>
      </c>
      <c r="F11" s="19">
        <f>IF('NO LOCALITY'!F11*(1+$M$5)&gt;'Locality and Max Pay'!$D$7,'Locality and Max Pay'!$D$7,'NO LOCALITY'!F11*(1+$M$5))</f>
        <v>102746.13989759998</v>
      </c>
      <c r="G11" s="19">
        <f>IF('NO LOCALITY'!G11*(1+$M$5)&gt;'Locality and Max Pay'!$D$7,'Locality and Max Pay'!$D$7,'NO LOCALITY'!G11*(1+$M$5))</f>
        <v>113538.92303519997</v>
      </c>
      <c r="H11" s="19">
        <f>IF('NO LOCALITY'!H11*(1+$M$5)&gt;'Locality and Max Pay'!$D$7,'Locality and Max Pay'!$D$7,'NO LOCALITY'!H11*(1+$M$5))</f>
        <v>125461.01551679998</v>
      </c>
      <c r="I11" s="23">
        <f>IF('NO LOCALITY'!I11*(1+$M$5)&gt;'Locality and Max Pay'!$D$7,'Locality and Max Pay'!$D$7,'NO LOCALITY'!I11*(1+$M$5))</f>
        <v>138634.54032959999</v>
      </c>
      <c r="J11" s="23">
        <f>IF('NO LOCALITY'!J11*(1+$M$5)&gt;'Locality and Max Pay'!$D$7,'Locality and Max Pay'!$D$7,'NO LOCALITY'!J11*(1+$M$5))</f>
        <v>153190.81251359999</v>
      </c>
      <c r="K11" s="23">
        <f>IF('NO LOCALITY'!K11*(1+$M$5)&gt;'Locality and Max Pay'!$D$7,'Locality and Max Pay'!$D$7,'NO LOCALITY'!K11*(1+$M$5))</f>
        <v>176169.63136319997</v>
      </c>
      <c r="L11" s="23">
        <f>IF('NO LOCALITY'!L11*(1+$M$5)&gt;'Locality and Max Pay'!$D$7,'Locality and Max Pay'!$D$7,'NO LOCALITY'!L11*(1+$M$5))</f>
        <v>185415.52332959996</v>
      </c>
      <c r="M11" s="23">
        <f>IF('NO LOCALITY'!M11*(1+$M$5)&gt;'Locality and Max Pay'!$D$7,'Locality and Max Pay'!$D$7,'NO LOCALITY'!M11*(1+$M$5))</f>
        <v>194685.05200319999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112567.19173919999</v>
      </c>
      <c r="F12" s="22">
        <f>IF('NO LOCALITY'!F12*(1+$M$5)&gt;'Locality and Max Pay'!$D$7,'Locality and Max Pay'!$D$7,'NO LOCALITY'!F12*(1+$M$5))</f>
        <v>127765.59446879997</v>
      </c>
      <c r="G12" s="22">
        <f>IF('NO LOCALITY'!G12*(1+$M$5)&gt;'Locality and Max Pay'!$D$7,'Locality and Max Pay'!$D$7,'NO LOCALITY'!G12*(1+$M$5))</f>
        <v>141184.67840639997</v>
      </c>
      <c r="H12" s="22">
        <f>IF('NO LOCALITY'!H12*(1+$M$5)&gt;'Locality and Max Pay'!$D$7,'Locality and Max Pay'!$D$7,'NO LOCALITY'!H12*(1+$M$5))</f>
        <v>156007.52012159998</v>
      </c>
      <c r="I12" s="22">
        <f>IF('NO LOCALITY'!I12*(1+$M$5)&gt;'Locality and Max Pay'!$D$7,'Locality and Max Pay'!$D$7,'NO LOCALITY'!I12*(1+$M$5))</f>
        <v>172390.38451199996</v>
      </c>
      <c r="J12" s="22">
        <f>IF('NO LOCALITY'!J12*(1+$M$5)&gt;'Locality and Max Pay'!$D$7,'Locality and Max Pay'!$D$7,'NO LOCALITY'!J12*(1+$M$5))</f>
        <v>190488.22332479994</v>
      </c>
      <c r="K12" s="22">
        <f>IF('NO LOCALITY'!K12*(1+$M$5)&gt;'Locality and Max Pay'!$D$7,'Locality and Max Pay'!$D$7,'NO LOCALITY'!K12*(1+$M$5))</f>
        <v>219062.37602879998</v>
      </c>
      <c r="L12" s="22">
        <f>IF('NO LOCALITY'!L12*(1+$M$5)&gt;'Locality and Max Pay'!$D$7,'Locality and Max Pay'!$D$7,'NO LOCALITY'!L12*(1+$M$5))</f>
        <v>225700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86591.763676799994</v>
      </c>
      <c r="F13" s="23">
        <f>IF('NO LOCALITY'!F13*(1+$M$5)&gt;'Locality and Max Pay'!$D$7,'Locality and Max Pay'!$D$7,'NO LOCALITY'!F13*(1+$M$5))</f>
        <v>98280.115387199985</v>
      </c>
      <c r="G13" s="23">
        <f>IF('NO LOCALITY'!G13*(1+$M$5)&gt;'Locality and Max Pay'!$D$7,'Locality and Max Pay'!$D$7,'NO LOCALITY'!G13*(1+$M$5))</f>
        <v>108602.79068159999</v>
      </c>
      <c r="H13" s="23">
        <f>IF('NO LOCALITY'!H13*(1+$M$5)&gt;'Locality and Max Pay'!$D$7,'Locality and Max Pay'!$D$7,'NO LOCALITY'!H13*(1+$M$5))</f>
        <v>120008.81505599998</v>
      </c>
      <c r="I13" s="23">
        <f>IF('NO LOCALITY'!I13*(1+$M$5)&gt;'Locality and Max Pay'!$D$7,'Locality and Max Pay'!$D$7,'NO LOCALITY'!I13*(1+$M$5))</f>
        <v>132608.49314399998</v>
      </c>
      <c r="J13" s="23">
        <f>IF('NO LOCALITY'!J13*(1+$M$5)&gt;'Locality and Max Pay'!$D$7,'Locality and Max Pay'!$D$7,'NO LOCALITY'!J13*(1+$M$5))</f>
        <v>146529.20053439998</v>
      </c>
      <c r="K13" s="23">
        <f>IF('NO LOCALITY'!K13*(1+$M$5)&gt;'Locality and Max Pay'!$D$7,'Locality and Max Pay'!$D$7,'NO LOCALITY'!K13*(1+$M$5))</f>
        <v>168511.33823039997</v>
      </c>
      <c r="L13" s="23">
        <f>IF('NO LOCALITY'!L13*(1+$M$5)&gt;'Locality and Max Pay'!$D$7,'Locality and Max Pay'!$D$7,'NO LOCALITY'!L13*(1+$M$5))</f>
        <v>177350.15357279996</v>
      </c>
      <c r="M13" s="23">
        <f>IF('NO LOCALITY'!M13*(1+$M$5)&gt;'Locality and Max Pay'!$D$7,'Locality and Max Pay'!$D$7,'NO LOCALITY'!M13*(1+$M$5))</f>
        <v>186223.11082559999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e2J/kv6Pllq5G5sCM+xzsJvay48WiS54ObCLdtPKaSROgtKi38uCiVGZzBKAeQ0jc52vb/02iacX67jeVvVbvQ==" saltValue="ytMAVFxLnPIusx8LT59J5A==" spinCount="100000" sheet="1" objects="1" scenarios="1"/>
  <mergeCells count="14">
    <mergeCell ref="B17:C17"/>
    <mergeCell ref="A8:A9"/>
    <mergeCell ref="A10:A11"/>
    <mergeCell ref="A12:A13"/>
    <mergeCell ref="B8:B9"/>
    <mergeCell ref="B10:B11"/>
    <mergeCell ref="B12:B13"/>
    <mergeCell ref="B15:M15"/>
    <mergeCell ref="A1:M2"/>
    <mergeCell ref="A3:M3"/>
    <mergeCell ref="A4:M4"/>
    <mergeCell ref="D5:E5"/>
    <mergeCell ref="A5:B7"/>
    <mergeCell ref="C5:C7"/>
  </mergeCells>
  <phoneticPr fontId="0" type="noConversion"/>
  <hyperlinks>
    <hyperlink ref="B17" location="'LOCALITY INDEX'!A1" display="Return to Locality Index" xr:uid="{00000000-0004-0000-19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C36A0-66C6-47B2-921C-F4EA2FDB0B67}">
  <dimension ref="A1:M17"/>
  <sheetViews>
    <sheetView zoomScaleNormal="100" workbookViewId="0">
      <selection activeCell="M6" sqref="M6"/>
    </sheetView>
  </sheetViews>
  <sheetFormatPr defaultRowHeight="13.2" x14ac:dyDescent="0.25"/>
  <cols>
    <col min="1" max="2" width="8.88671875" style="74"/>
    <col min="3" max="3" width="10.6640625" style="74" customWidth="1"/>
    <col min="4" max="4" width="9.33203125" style="74" customWidth="1"/>
    <col min="5" max="16384" width="8.88671875" style="74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140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0.17649999999999999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88" t="s">
        <v>12</v>
      </c>
      <c r="B8" s="89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107590.52146049998</v>
      </c>
      <c r="F8" s="22">
        <f>IF('NO LOCALITY'!F8*(1+$M$5)&gt;'Locality and Max Pay'!$D$7,'Locality and Max Pay'!$D$7,'NO LOCALITY'!F8*(1+$M$5))</f>
        <v>122114.84102999998</v>
      </c>
      <c r="G8" s="22">
        <f>IF('NO LOCALITY'!G8*(1+$M$5)&gt;'Locality and Max Pay'!$D$7,'Locality and Max Pay'!$D$7,'NO LOCALITY'!G8*(1+$M$5))</f>
        <v>134937.73688849996</v>
      </c>
      <c r="H8" s="22">
        <f>IF('NO LOCALITY'!H8*(1+$M$5)&gt;'Locality and Max Pay'!$D$7,'Locality and Max Pay'!$D$7,'NO LOCALITY'!H8*(1+$M$5))</f>
        <v>149110.28531099999</v>
      </c>
      <c r="I8" s="22">
        <f>IF('NO LOCALITY'!I8*(1+$M$5)&gt;'Locality and Max Pay'!$D$7,'Locality and Max Pay'!$D$7,'NO LOCALITY'!I8*(1+$M$5))</f>
        <v>164766.49435349999</v>
      </c>
      <c r="J8" s="22">
        <f>IF('NO LOCALITY'!J8*(1+$M$5)&gt;'Locality and Max Pay'!$D$7,'Locality and Max Pay'!$D$7,'NO LOCALITY'!J8*(1+$M$5))</f>
        <v>182064.30208199995</v>
      </c>
      <c r="K8" s="22">
        <f>IF('NO LOCALITY'!K8*(1+$M$5)&gt;'Locality and Max Pay'!$D$7,'Locality and Max Pay'!$D$7,'NO LOCALITY'!K8*(1+$M$5))</f>
        <v>209373.22949399994</v>
      </c>
      <c r="L8" s="22">
        <f>IF('NO LOCALITY'!L8*(1+$M$5)&gt;'Locality and Max Pay'!$D$7,'Locality and Max Pay'!$D$7,'NO LOCALITY'!L8*(1+$M$5))</f>
        <v>220363.08658649997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86070.263467499972</v>
      </c>
      <c r="F9" s="23">
        <f>IF('NO LOCALITY'!F9*(1+$M$5)&gt;'Locality and Max Pay'!$D$7,'Locality and Max Pay'!$D$7,'NO LOCALITY'!F9*(1+$M$5))</f>
        <v>97694.26582499998</v>
      </c>
      <c r="G9" s="23">
        <f>IF('NO LOCALITY'!G9*(1+$M$5)&gt;'Locality and Max Pay'!$D$7,'Locality and Max Pay'!$D$7,'NO LOCALITY'!G9*(1+$M$5))</f>
        <v>107951.86461149999</v>
      </c>
      <c r="H9" s="23">
        <f>IF('NO LOCALITY'!H9*(1+$M$5)&gt;'Locality and Max Pay'!$D$7,'Locality and Max Pay'!$D$7,'NO LOCALITY'!H9*(1+$M$5))</f>
        <v>119287.51034849997</v>
      </c>
      <c r="I9" s="23">
        <f>IF('NO LOCALITY'!I9*(1+$M$5)&gt;'Locality and Max Pay'!$D$7,'Locality and Max Pay'!$D$7,'NO LOCALITY'!I9*(1+$M$5))</f>
        <v>131812.47758249997</v>
      </c>
      <c r="J9" s="23">
        <f>IF('NO LOCALITY'!J9*(1+$M$5)&gt;'Locality and Max Pay'!$D$7,'Locality and Max Pay'!$D$7,'NO LOCALITY'!J9*(1+$M$5))</f>
        <v>145652.39886599997</v>
      </c>
      <c r="K9" s="23">
        <f>IF('NO LOCALITY'!K9*(1+$M$5)&gt;'Locality and Max Pay'!$D$7,'Locality and Max Pay'!$D$7,'NO LOCALITY'!K9*(1+$M$5))</f>
        <v>167499.30149549997</v>
      </c>
      <c r="L9" s="23">
        <f>IF('NO LOCALITY'!L9*(1+$M$5)&gt;'Locality and Max Pay'!$D$7,'Locality and Max Pay'!$D$7,'NO LOCALITY'!L9*(1+$M$5))</f>
        <v>176291.18716949996</v>
      </c>
      <c r="M9" s="23">
        <f>IF('NO LOCALITY'!M9*(1+$M$5)&gt;'Locality and Max Pay'!$D$7,'Locality and Max Pay'!$D$7,'NO LOCALITY'!M9*(1+$M$5))</f>
        <v>185108.19935399998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105170.00094899998</v>
      </c>
      <c r="F10" s="18">
        <f>IF('NO LOCALITY'!F10*(1+$M$5)&gt;'Locality and Max Pay'!$D$7,'Locality and Max Pay'!$D$7,'NO LOCALITY'!F10*(1+$M$5))</f>
        <v>119364.08638049998</v>
      </c>
      <c r="G10" s="18">
        <f>IF('NO LOCALITY'!G10*(1+$M$5)&gt;'Locality and Max Pay'!$D$7,'Locality and Max Pay'!$D$7,'NO LOCALITY'!G10*(1+$M$5))</f>
        <v>131902.21511999998</v>
      </c>
      <c r="H10" s="18">
        <f>IF('NO LOCALITY'!H10*(1+$M$5)&gt;'Locality and Max Pay'!$D$7,'Locality and Max Pay'!$D$7,'NO LOCALITY'!H10*(1+$M$5))</f>
        <v>145755.29790899996</v>
      </c>
      <c r="I10" s="22">
        <f>IF('NO LOCALITY'!I10*(1+$M$5)&gt;'Locality and Max Pay'!$D$7,'Locality and Max Pay'!$D$7,'NO LOCALITY'!I10*(1+$M$5))</f>
        <v>161058.53930399995</v>
      </c>
      <c r="J10" s="22">
        <f>IF('NO LOCALITY'!J10*(1+$M$5)&gt;'Locality and Max Pay'!$D$7,'Locality and Max Pay'!$D$7,'NO LOCALITY'!J10*(1+$M$5))</f>
        <v>177966.28786949997</v>
      </c>
      <c r="K10" s="22">
        <f>IF('NO LOCALITY'!K10*(1+$M$5)&gt;'Locality and Max Pay'!$D$7,'Locality and Max Pay'!$D$7,'NO LOCALITY'!K10*(1+$M$5))</f>
        <v>204661.41052499996</v>
      </c>
      <c r="L10" s="22">
        <f>IF('NO LOCALITY'!L10*(1+$M$5)&gt;'Locality and Max Pay'!$D$7,'Locality and Max Pay'!$D$7,'NO LOCALITY'!L10*(1+$M$5))</f>
        <v>215403.59201399997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82489.13747099998</v>
      </c>
      <c r="F11" s="19">
        <f>IF('NO LOCALITY'!F11*(1+$M$5)&gt;'Locality and Max Pay'!$D$7,'Locality and Max Pay'!$D$7,'NO LOCALITY'!F11*(1+$M$5))</f>
        <v>93618.985121999969</v>
      </c>
      <c r="G11" s="19">
        <f>IF('NO LOCALITY'!G11*(1+$M$5)&gt;'Locality and Max Pay'!$D$7,'Locality and Max Pay'!$D$7,'NO LOCALITY'!G11*(1+$M$5))</f>
        <v>103453.02273149996</v>
      </c>
      <c r="H11" s="19">
        <f>IF('NO LOCALITY'!H11*(1+$M$5)&gt;'Locality and Max Pay'!$D$7,'Locality and Max Pay'!$D$7,'NO LOCALITY'!H11*(1+$M$5))</f>
        <v>114316.05077099998</v>
      </c>
      <c r="I11" s="23">
        <f>IF('NO LOCALITY'!I11*(1+$M$5)&gt;'Locality and Max Pay'!$D$7,'Locality and Max Pay'!$D$7,'NO LOCALITY'!I11*(1+$M$5))</f>
        <v>126319.34378699998</v>
      </c>
      <c r="J11" s="23">
        <f>IF('NO LOCALITY'!J11*(1+$M$5)&gt;'Locality and Max Pay'!$D$7,'Locality and Max Pay'!$D$7,'NO LOCALITY'!J11*(1+$M$5))</f>
        <v>139582.55182949998</v>
      </c>
      <c r="K11" s="23">
        <f>IF('NO LOCALITY'!K11*(1+$M$5)&gt;'Locality and Max Pay'!$D$7,'Locality and Max Pay'!$D$7,'NO LOCALITY'!K11*(1+$M$5))</f>
        <v>160520.11407899996</v>
      </c>
      <c r="L11" s="23">
        <f>IF('NO LOCALITY'!L11*(1+$M$5)&gt;'Locality and Max Pay'!$D$7,'Locality and Max Pay'!$D$7,'NO LOCALITY'!L11*(1+$M$5))</f>
        <v>168944.67409949994</v>
      </c>
      <c r="M11" s="23">
        <f>IF('NO LOCALITY'!M11*(1+$M$5)&gt;'Locality and Max Pay'!$D$7,'Locality and Max Pay'!$D$7,'NO LOCALITY'!M11*(1+$M$5))</f>
        <v>177390.77112899997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102567.61236149998</v>
      </c>
      <c r="F12" s="22">
        <f>IF('NO LOCALITY'!F12*(1+$M$5)&gt;'Locality and Max Pay'!$D$7,'Locality and Max Pay'!$D$7,'NO LOCALITY'!F12*(1+$M$5))</f>
        <v>116415.90914849997</v>
      </c>
      <c r="G12" s="22">
        <f>IF('NO LOCALITY'!G12*(1+$M$5)&gt;'Locality and Max Pay'!$D$7,'Locality and Max Pay'!$D$7,'NO LOCALITY'!G12*(1+$M$5))</f>
        <v>128642.94775799997</v>
      </c>
      <c r="H12" s="22">
        <f>IF('NO LOCALITY'!H12*(1+$M$5)&gt;'Locality and Max Pay'!$D$7,'Locality and Max Pay'!$D$7,'NO LOCALITY'!H12*(1+$M$5))</f>
        <v>142149.04540199999</v>
      </c>
      <c r="I12" s="22">
        <f>IF('NO LOCALITY'!I12*(1+$M$5)&gt;'Locality and Max Pay'!$D$7,'Locality and Max Pay'!$D$7,'NO LOCALITY'!I12*(1+$M$5))</f>
        <v>157076.58563999995</v>
      </c>
      <c r="J12" s="22">
        <f>IF('NO LOCALITY'!J12*(1+$M$5)&gt;'Locality and Max Pay'!$D$7,'Locality and Max Pay'!$D$7,'NO LOCALITY'!J12*(1+$M$5))</f>
        <v>173566.75553099994</v>
      </c>
      <c r="K12" s="22">
        <f>IF('NO LOCALITY'!K12*(1+$M$5)&gt;'Locality and Max Pay'!$D$7,'Locality and Max Pay'!$D$7,'NO LOCALITY'!K12*(1+$M$5))</f>
        <v>199602.60641099996</v>
      </c>
      <c r="L12" s="22">
        <f>IF('NO LOCALITY'!L12*(1+$M$5)&gt;'Locality and Max Pay'!$D$7,'Locality and Max Pay'!$D$7,'NO LOCALITY'!L12*(1+$M$5))</f>
        <v>210077.96828849995</v>
      </c>
      <c r="M12" s="22">
        <f>IF('NO LOCALITY'!M12*(1+$M$5)&gt;'Locality and Max Pay'!$D$7,'Locality and Max Pay'!$D$7,'NO LOCALITY'!M12*(1+$M$5))</f>
        <v>220584.43917899995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78899.635970999982</v>
      </c>
      <c r="F13" s="23">
        <f>IF('NO LOCALITY'!F13*(1+$M$5)&gt;'Locality and Max Pay'!$D$7,'Locality and Max Pay'!$D$7,'NO LOCALITY'!F13*(1+$M$5))</f>
        <v>89549.686921499975</v>
      </c>
      <c r="G13" s="23">
        <f>IF('NO LOCALITY'!G13*(1+$M$5)&gt;'Locality and Max Pay'!$D$7,'Locality and Max Pay'!$D$7,'NO LOCALITY'!G13*(1+$M$5))</f>
        <v>98955.377351999981</v>
      </c>
      <c r="H13" s="23">
        <f>IF('NO LOCALITY'!H13*(1+$M$5)&gt;'Locality and Max Pay'!$D$7,'Locality and Max Pay'!$D$7,'NO LOCALITY'!H13*(1+$M$5))</f>
        <v>109348.18069499997</v>
      </c>
      <c r="I13" s="23">
        <f>IF('NO LOCALITY'!I13*(1+$M$5)&gt;'Locality and Max Pay'!$D$7,'Locality and Max Pay'!$D$7,'NO LOCALITY'!I13*(1+$M$5))</f>
        <v>120828.60299249999</v>
      </c>
      <c r="J13" s="23">
        <f>IF('NO LOCALITY'!J13*(1+$M$5)&gt;'Locality and Max Pay'!$D$7,'Locality and Max Pay'!$D$7,'NO LOCALITY'!J13*(1+$M$5))</f>
        <v>133512.70479299998</v>
      </c>
      <c r="K13" s="23">
        <f>IF('NO LOCALITY'!K13*(1+$M$5)&gt;'Locality and Max Pay'!$D$7,'Locality and Max Pay'!$D$7,'NO LOCALITY'!K13*(1+$M$5))</f>
        <v>153542.12316299998</v>
      </c>
      <c r="L13" s="23">
        <f>IF('NO LOCALITY'!L13*(1+$M$5)&gt;'Locality and Max Pay'!$D$7,'Locality and Max Pay'!$D$7,'NO LOCALITY'!L13*(1+$M$5))</f>
        <v>161595.76802849997</v>
      </c>
      <c r="M13" s="23">
        <f>IF('NO LOCALITY'!M13*(1+$M$5)&gt;'Locality and Max Pay'!$D$7,'Locality and Max Pay'!$D$7,'NO LOCALITY'!M13*(1+$M$5))</f>
        <v>169680.52190699996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1p3vHD9DGXQayl3fLcVQ6whLu2PeNsZD7FpQ6QgoE7CMrB6tOTLTtZTQh0RgZaoC/of/WnV8+az54U3xha0qSw==" saltValue="nGC8+akkpXGqs/06le1Zlw==" spinCount="100000" sheet="1" objects="1" scenarios="1"/>
  <mergeCells count="14">
    <mergeCell ref="A1:M2"/>
    <mergeCell ref="A3:M3"/>
    <mergeCell ref="A4:M4"/>
    <mergeCell ref="A5:B7"/>
    <mergeCell ref="C5:C7"/>
    <mergeCell ref="D5:E5"/>
    <mergeCell ref="B15:M15"/>
    <mergeCell ref="B17:C17"/>
    <mergeCell ref="A8:A9"/>
    <mergeCell ref="B8:B9"/>
    <mergeCell ref="A10:A11"/>
    <mergeCell ref="B10:B11"/>
    <mergeCell ref="A12:A13"/>
    <mergeCell ref="B12:B13"/>
  </mergeCells>
  <hyperlinks>
    <hyperlink ref="B17" location="'LOCALITY INDEX'!A1" display="Return to Locality Index" xr:uid="{DCCAAA9D-0275-4D12-A55A-F41CB8310F2C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M17"/>
  <sheetViews>
    <sheetView zoomScaleNormal="100" workbookViewId="0">
      <selection activeCell="M6" sqref="M6"/>
    </sheetView>
  </sheetViews>
  <sheetFormatPr defaultColWidth="9.33203125" defaultRowHeight="13.2" x14ac:dyDescent="0.25"/>
  <cols>
    <col min="1" max="2" width="9.33203125" style="35"/>
    <col min="3" max="3" width="10.6640625" style="35" customWidth="1"/>
    <col min="4" max="4" width="9.33203125" style="35" customWidth="1"/>
    <col min="5" max="16384" width="9.33203125" style="35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102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0.1943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109218.32535509998</v>
      </c>
      <c r="F8" s="22">
        <f>IF('NO LOCALITY'!F8*(1+$M$5)&gt;'Locality and Max Pay'!$D$7,'Locality and Max Pay'!$D$7,'NO LOCALITY'!F8*(1+$M$5))</f>
        <v>123962.39238599998</v>
      </c>
      <c r="G8" s="22">
        <f>IF('NO LOCALITY'!G8*(1+$M$5)&gt;'Locality and Max Pay'!$D$7,'Locality and Max Pay'!$D$7,'NO LOCALITY'!G8*(1+$M$5))</f>
        <v>136979.29380869996</v>
      </c>
      <c r="H8" s="22">
        <f>IF('NO LOCALITY'!H8*(1+$M$5)&gt;'Locality and Max Pay'!$D$7,'Locality and Max Pay'!$D$7,'NO LOCALITY'!H8*(1+$M$5))</f>
        <v>151366.26752819997</v>
      </c>
      <c r="I8" s="22">
        <f>IF('NO LOCALITY'!I8*(1+$M$5)&gt;'Locality and Max Pay'!$D$7,'Locality and Max Pay'!$D$7,'NO LOCALITY'!I8*(1+$M$5))</f>
        <v>167259.34909169999</v>
      </c>
      <c r="J8" s="22">
        <f>IF('NO LOCALITY'!J8*(1+$M$5)&gt;'Locality and Max Pay'!$D$7,'Locality and Max Pay'!$D$7,'NO LOCALITY'!J8*(1+$M$5))</f>
        <v>184818.86610839996</v>
      </c>
      <c r="K8" s="22">
        <f>IF('NO LOCALITY'!K8*(1+$M$5)&gt;'Locality and Max Pay'!$D$7,'Locality and Max Pay'!$D$7,'NO LOCALITY'!K8*(1+$M$5))</f>
        <v>212540.96726279994</v>
      </c>
      <c r="L8" s="22">
        <f>IF('NO LOCALITY'!L8*(1+$M$5)&gt;'Locality and Max Pay'!$D$7,'Locality and Max Pay'!$D$7,'NO LOCALITY'!L8*(1+$M$5))</f>
        <v>223697.09673629998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87372.473998499976</v>
      </c>
      <c r="F9" s="23">
        <f>IF('NO LOCALITY'!F9*(1+$M$5)&gt;'Locality and Max Pay'!$D$7,'Locality and Max Pay'!$D$7,'NO LOCALITY'!F9*(1+$M$5))</f>
        <v>99172.343114999981</v>
      </c>
      <c r="G9" s="23">
        <f>IF('NO LOCALITY'!G9*(1+$M$5)&gt;'Locality and Max Pay'!$D$7,'Locality and Max Pay'!$D$7,'NO LOCALITY'!G9*(1+$M$5))</f>
        <v>109585.1354913</v>
      </c>
      <c r="H9" s="23">
        <f>IF('NO LOCALITY'!H9*(1+$M$5)&gt;'Locality and Max Pay'!$D$7,'Locality and Max Pay'!$D$7,'NO LOCALITY'!H9*(1+$M$5))</f>
        <v>121092.28526069998</v>
      </c>
      <c r="I9" s="23">
        <f>IF('NO LOCALITY'!I9*(1+$M$5)&gt;'Locality and Max Pay'!$D$7,'Locality and Max Pay'!$D$7,'NO LOCALITY'!I9*(1+$M$5))</f>
        <v>133806.75051149999</v>
      </c>
      <c r="J9" s="23">
        <f>IF('NO LOCALITY'!J9*(1+$M$5)&gt;'Locality and Max Pay'!$D$7,'Locality and Max Pay'!$D$7,'NO LOCALITY'!J9*(1+$M$5))</f>
        <v>147856.06456919998</v>
      </c>
      <c r="K9" s="23">
        <f>IF('NO LOCALITY'!K9*(1+$M$5)&gt;'Locality and Max Pay'!$D$7,'Locality and Max Pay'!$D$7,'NO LOCALITY'!K9*(1+$M$5))</f>
        <v>170033.50257209997</v>
      </c>
      <c r="L9" s="23">
        <f>IF('NO LOCALITY'!L9*(1+$M$5)&gt;'Locality and Max Pay'!$D$7,'Locality and Max Pay'!$D$7,'NO LOCALITY'!L9*(1+$M$5))</f>
        <v>178958.40615089997</v>
      </c>
      <c r="M9" s="23">
        <f>IF('NO LOCALITY'!M9*(1+$M$5)&gt;'Locality and Max Pay'!$D$7,'Locality and Max Pay'!$D$7,'NO LOCALITY'!M9*(1+$M$5))</f>
        <v>187908.81639479997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106761.18328379998</v>
      </c>
      <c r="F10" s="18">
        <f>IF('NO LOCALITY'!F10*(1+$M$5)&gt;'Locality and Max Pay'!$D$7,'Locality and Max Pay'!$D$7,'NO LOCALITY'!F10*(1+$M$5))</f>
        <v>121170.01985909998</v>
      </c>
      <c r="G10" s="18">
        <f>IF('NO LOCALITY'!G10*(1+$M$5)&gt;'Locality and Max Pay'!$D$7,'Locality and Max Pay'!$D$7,'NO LOCALITY'!G10*(1+$M$5))</f>
        <v>133897.84574399996</v>
      </c>
      <c r="H10" s="18">
        <f>IF('NO LOCALITY'!H10*(1+$M$5)&gt;'Locality and Max Pay'!$D$7,'Locality and Max Pay'!$D$7,'NO LOCALITY'!H10*(1+$M$5))</f>
        <v>147960.52043579999</v>
      </c>
      <c r="I10" s="22">
        <f>IF('NO LOCALITY'!I10*(1+$M$5)&gt;'Locality and Max Pay'!$D$7,'Locality and Max Pay'!$D$7,'NO LOCALITY'!I10*(1+$M$5))</f>
        <v>163495.29408479997</v>
      </c>
      <c r="J10" s="22">
        <f>IF('NO LOCALITY'!J10*(1+$M$5)&gt;'Locality and Max Pay'!$D$7,'Locality and Max Pay'!$D$7,'NO LOCALITY'!J10*(1+$M$5))</f>
        <v>180658.85049089999</v>
      </c>
      <c r="K10" s="22">
        <f>IF('NO LOCALITY'!K10*(1+$M$5)&gt;'Locality and Max Pay'!$D$7,'Locality and Max Pay'!$D$7,'NO LOCALITY'!K10*(1+$M$5))</f>
        <v>207757.86025499995</v>
      </c>
      <c r="L10" s="22">
        <f>IF('NO LOCALITY'!L10*(1+$M$5)&gt;'Locality and Max Pay'!$D$7,'Locality and Max Pay'!$D$7,'NO LOCALITY'!L10*(1+$M$5))</f>
        <v>218662.56688679999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83737.16692019999</v>
      </c>
      <c r="F11" s="19">
        <f>IF('NO LOCALITY'!F11*(1+$M$5)&gt;'Locality and Max Pay'!$D$7,'Locality and Max Pay'!$D$7,'NO LOCALITY'!F11*(1+$M$5))</f>
        <v>95035.404956399972</v>
      </c>
      <c r="G11" s="19">
        <f>IF('NO LOCALITY'!G11*(1+$M$5)&gt;'Locality and Max Pay'!$D$7,'Locality and Max Pay'!$D$7,'NO LOCALITY'!G11*(1+$M$5))</f>
        <v>105018.22783529997</v>
      </c>
      <c r="H11" s="19">
        <f>IF('NO LOCALITY'!H11*(1+$M$5)&gt;'Locality and Max Pay'!$D$7,'Locality and Max Pay'!$D$7,'NO LOCALITY'!H11*(1+$M$5))</f>
        <v>116045.60938019998</v>
      </c>
      <c r="I11" s="23">
        <f>IF('NO LOCALITY'!I11*(1+$M$5)&gt;'Locality and Max Pay'!$D$7,'Locality and Max Pay'!$D$7,'NO LOCALITY'!I11*(1+$M$5))</f>
        <v>128230.50767939998</v>
      </c>
      <c r="J11" s="23">
        <f>IF('NO LOCALITY'!J11*(1+$M$5)&gt;'Locality and Max Pay'!$D$7,'Locality and Max Pay'!$D$7,'NO LOCALITY'!J11*(1+$M$5))</f>
        <v>141694.38304289998</v>
      </c>
      <c r="K11" s="23">
        <f>IF('NO LOCALITY'!K11*(1+$M$5)&gt;'Locality and Max Pay'!$D$7,'Locality and Max Pay'!$D$7,'NO LOCALITY'!K11*(1+$M$5))</f>
        <v>162948.72268979996</v>
      </c>
      <c r="L11" s="23">
        <f>IF('NO LOCALITY'!L11*(1+$M$5)&gt;'Locality and Max Pay'!$D$7,'Locality and Max Pay'!$D$7,'NO LOCALITY'!L11*(1+$M$5))</f>
        <v>171500.74311689995</v>
      </c>
      <c r="M11" s="23">
        <f>IF('NO LOCALITY'!M11*(1+$M$5)&gt;'Locality and Max Pay'!$D$7,'Locality and Max Pay'!$D$7,'NO LOCALITY'!M11*(1+$M$5))</f>
        <v>180074.62639979998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104119.42154129999</v>
      </c>
      <c r="F12" s="22">
        <f>IF('NO LOCALITY'!F12*(1+$M$5)&gt;'Locality and Max Pay'!$D$7,'Locality and Max Pay'!$D$7,'NO LOCALITY'!F12*(1+$M$5))</f>
        <v>118177.23782069997</v>
      </c>
      <c r="G12" s="22">
        <f>IF('NO LOCALITY'!G12*(1+$M$5)&gt;'Locality and Max Pay'!$D$7,'Locality and Max Pay'!$D$7,'NO LOCALITY'!G12*(1+$M$5))</f>
        <v>130589.26689959997</v>
      </c>
      <c r="H12" s="22">
        <f>IF('NO LOCALITY'!H12*(1+$M$5)&gt;'Locality and Max Pay'!$D$7,'Locality and Max Pay'!$D$7,'NO LOCALITY'!H12*(1+$M$5))</f>
        <v>144299.70669239998</v>
      </c>
      <c r="I12" s="22">
        <f>IF('NO LOCALITY'!I12*(1+$M$5)&gt;'Locality and Max Pay'!$D$7,'Locality and Max Pay'!$D$7,'NO LOCALITY'!I12*(1+$M$5))</f>
        <v>159453.09496799996</v>
      </c>
      <c r="J12" s="22">
        <f>IF('NO LOCALITY'!J12*(1+$M$5)&gt;'Locality and Max Pay'!$D$7,'Locality and Max Pay'!$D$7,'NO LOCALITY'!J12*(1+$M$5))</f>
        <v>176192.75489219997</v>
      </c>
      <c r="K12" s="22">
        <f>IF('NO LOCALITY'!K12*(1+$M$5)&gt;'Locality and Max Pay'!$D$7,'Locality and Max Pay'!$D$7,'NO LOCALITY'!K12*(1+$M$5))</f>
        <v>202622.51834819998</v>
      </c>
      <c r="L12" s="22">
        <f>IF('NO LOCALITY'!L12*(1+$M$5)&gt;'Locality and Max Pay'!$D$7,'Locality and Max Pay'!$D$7,'NO LOCALITY'!L12*(1+$M$5))</f>
        <v>213256.36848869995</v>
      </c>
      <c r="M12" s="22">
        <f>IF('NO LOCALITY'!M12*(1+$M$5)&gt;'Locality and Max Pay'!$D$7,'Locality and Max Pay'!$D$7,'NO LOCALITY'!M12*(1+$M$5))</f>
        <v>223921.79830979995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80093.357620199982</v>
      </c>
      <c r="F13" s="23">
        <f>IF('NO LOCALITY'!F13*(1+$M$5)&gt;'Locality and Max Pay'!$D$7,'Locality and Max Pay'!$D$7,'NO LOCALITY'!F13*(1+$M$5))</f>
        <v>90904.539813299984</v>
      </c>
      <c r="G13" s="23">
        <f>IF('NO LOCALITY'!G13*(1+$M$5)&gt;'Locality and Max Pay'!$D$7,'Locality and Max Pay'!$D$7,'NO LOCALITY'!G13*(1+$M$5))</f>
        <v>100452.53478239999</v>
      </c>
      <c r="H13" s="23">
        <f>IF('NO LOCALITY'!H13*(1+$M$5)&gt;'Locality and Max Pay'!$D$7,'Locality and Max Pay'!$D$7,'NO LOCALITY'!H13*(1+$M$5))</f>
        <v>111002.57730899999</v>
      </c>
      <c r="I13" s="23">
        <f>IF('NO LOCALITY'!I13*(1+$M$5)&gt;'Locality and Max Pay'!$D$7,'Locality and Max Pay'!$D$7,'NO LOCALITY'!I13*(1+$M$5))</f>
        <v>122656.69405349999</v>
      </c>
      <c r="J13" s="23">
        <f>IF('NO LOCALITY'!J13*(1+$M$5)&gt;'Locality and Max Pay'!$D$7,'Locality and Max Pay'!$D$7,'NO LOCALITY'!J13*(1+$M$5))</f>
        <v>135532.70151659998</v>
      </c>
      <c r="K13" s="23">
        <f>IF('NO LOCALITY'!K13*(1+$M$5)&gt;'Locality and Max Pay'!$D$7,'Locality and Max Pay'!$D$7,'NO LOCALITY'!K13*(1+$M$5))</f>
        <v>155865.15741059996</v>
      </c>
      <c r="L13" s="23">
        <f>IF('NO LOCALITY'!L13*(1+$M$5)&gt;'Locality and Max Pay'!$D$7,'Locality and Max Pay'!$D$7,'NO LOCALITY'!L13*(1+$M$5))</f>
        <v>164040.65087669998</v>
      </c>
      <c r="M13" s="23">
        <f>IF('NO LOCALITY'!M13*(1+$M$5)&gt;'Locality and Max Pay'!$D$7,'Locality and Max Pay'!$D$7,'NO LOCALITY'!M13*(1+$M$5))</f>
        <v>172247.72402339996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JEymZtPYebjZljmAB4/aYLc0NPA7qvM8UUu4WLHqXpF73LBYaADWjp/vvIhV0TRnQB6U6g08feufySB5/WgJAw==" saltValue="oS2rNEKs94P54lT+sgwmGg==" spinCount="100000" sheet="1" objects="1" scenarios="1"/>
  <mergeCells count="14">
    <mergeCell ref="B15:M15"/>
    <mergeCell ref="B17:C17"/>
    <mergeCell ref="A8:A9"/>
    <mergeCell ref="B8:B9"/>
    <mergeCell ref="A10:A11"/>
    <mergeCell ref="B10:B11"/>
    <mergeCell ref="A12:A13"/>
    <mergeCell ref="B12:B13"/>
    <mergeCell ref="A1:M2"/>
    <mergeCell ref="A3:M3"/>
    <mergeCell ref="A4:M4"/>
    <mergeCell ref="A5:B7"/>
    <mergeCell ref="C5:C7"/>
    <mergeCell ref="D5:E5"/>
  </mergeCells>
  <hyperlinks>
    <hyperlink ref="B17" location="'LOCALITY INDEX'!A1" display="Return to Locality Index" xr:uid="{00000000-0004-0000-1A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20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0.32079999999999997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120786.70696559998</v>
      </c>
      <c r="F8" s="22">
        <f>IF('NO LOCALITY'!F8*(1+$M$5)&gt;'Locality and Max Pay'!$D$7,'Locality and Max Pay'!$D$7,'NO LOCALITY'!F8*(1+$M$5))</f>
        <v>137092.46241599999</v>
      </c>
      <c r="G8" s="22">
        <f>IF('NO LOCALITY'!G8*(1+$M$5)&gt;'Locality and Max Pay'!$D$7,'Locality and Max Pay'!$D$7,'NO LOCALITY'!G8*(1+$M$5))</f>
        <v>151488.11124719999</v>
      </c>
      <c r="H8" s="22">
        <f>IF('NO LOCALITY'!H8*(1+$M$5)&gt;'Locality and Max Pay'!$D$7,'Locality and Max Pay'!$D$7,'NO LOCALITY'!H8*(1+$M$5))</f>
        <v>167398.95013919999</v>
      </c>
      <c r="I8" s="22">
        <f>IF('NO LOCALITY'!I8*(1+$M$5)&gt;'Locality and Max Pay'!$D$7,'Locality and Max Pay'!$D$7,'NO LOCALITY'!I8*(1+$M$5))</f>
        <v>184975.4234952</v>
      </c>
      <c r="J8" s="22">
        <f>IF('NO LOCALITY'!J8*(1+$M$5)&gt;'Locality and Max Pay'!$D$7,'Locality and Max Pay'!$D$7,'NO LOCALITY'!J8*(1+$M$5))</f>
        <v>204394.84079039996</v>
      </c>
      <c r="K8" s="22">
        <f>IF('NO LOCALITY'!K8*(1+$M$5)&gt;'Locality and Max Pay'!$D$7,'Locality and Max Pay'!$D$7,'NO LOCALITY'!K8*(1+$M$5))</f>
        <v>225700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96626.947715999981</v>
      </c>
      <c r="F9" s="23">
        <f>IF('NO LOCALITY'!F9*(1+$M$5)&gt;'Locality and Max Pay'!$D$7,'Locality and Max Pay'!$D$7,'NO LOCALITY'!F9*(1+$M$5))</f>
        <v>109676.65643999998</v>
      </c>
      <c r="G9" s="23">
        <f>IF('NO LOCALITY'!G9*(1+$M$5)&gt;'Locality and Max Pay'!$D$7,'Locality and Max Pay'!$D$7,'NO LOCALITY'!G9*(1+$M$5))</f>
        <v>121192.3695528</v>
      </c>
      <c r="H9" s="23">
        <f>IF('NO LOCALITY'!H9*(1+$M$5)&gt;'Locality and Max Pay'!$D$7,'Locality and Max Pay'!$D$7,'NO LOCALITY'!H9*(1+$M$5))</f>
        <v>133918.35415919998</v>
      </c>
      <c r="I9" s="23">
        <f>IF('NO LOCALITY'!I9*(1+$M$5)&gt;'Locality and Max Pay'!$D$7,'Locality and Max Pay'!$D$7,'NO LOCALITY'!I9*(1+$M$5))</f>
        <v>147979.532844</v>
      </c>
      <c r="J9" s="23">
        <f>IF('NO LOCALITY'!J9*(1+$M$5)&gt;'Locality and Max Pay'!$D$7,'Locality and Max Pay'!$D$7,'NO LOCALITY'!J9*(1+$M$5))</f>
        <v>163516.94723519997</v>
      </c>
      <c r="K9" s="23">
        <f>IF('NO LOCALITY'!K9*(1+$M$5)&gt;'Locality and Max Pay'!$D$7,'Locality and Max Pay'!$D$7,'NO LOCALITY'!K9*(1+$M$5))</f>
        <v>188043.41471759998</v>
      </c>
      <c r="L9" s="23">
        <f>IF('NO LOCALITY'!L9*(1+$M$5)&gt;'Locality and Max Pay'!$D$7,'Locality and Max Pay'!$D$7,'NO LOCALITY'!L9*(1+$M$5))</f>
        <v>197913.64217039998</v>
      </c>
      <c r="M9" s="23">
        <f>IF('NO LOCALITY'!M9*(1+$M$5)&gt;'Locality and Max Pay'!$D$7,'Locality and Max Pay'!$D$7,'NO LOCALITY'!M9*(1+$M$5))</f>
        <v>207812.0779488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118069.30493279998</v>
      </c>
      <c r="F10" s="18">
        <f>IF('NO LOCALITY'!F10*(1+$M$5)&gt;'Locality and Max Pay'!$D$7,'Locality and Max Pay'!$D$7,'NO LOCALITY'!F10*(1+$M$5))</f>
        <v>134004.32238959998</v>
      </c>
      <c r="G10" s="18">
        <f>IF('NO LOCALITY'!G10*(1+$M$5)&gt;'Locality and Max Pay'!$D$7,'Locality and Max Pay'!$D$7,'NO LOCALITY'!G10*(1+$M$5))</f>
        <v>148080.27686399998</v>
      </c>
      <c r="H10" s="18">
        <f>IF('NO LOCALITY'!H10*(1+$M$5)&gt;'Locality and Max Pay'!$D$7,'Locality and Max Pay'!$D$7,'NO LOCALITY'!H10*(1+$M$5))</f>
        <v>163632.46704479997</v>
      </c>
      <c r="I10" s="22">
        <f>IF('NO LOCALITY'!I10*(1+$M$5)&gt;'Locality and Max Pay'!$D$7,'Locality and Max Pay'!$D$7,'NO LOCALITY'!I10*(1+$M$5))</f>
        <v>180812.68058879997</v>
      </c>
      <c r="J10" s="22">
        <f>IF('NO LOCALITY'!J10*(1+$M$5)&gt;'Locality and Max Pay'!$D$7,'Locality and Max Pay'!$D$7,'NO LOCALITY'!J10*(1+$M$5))</f>
        <v>199794.19721039999</v>
      </c>
      <c r="K10" s="22">
        <f>IF('NO LOCALITY'!K10*(1+$M$5)&gt;'Locality and Max Pay'!$D$7,'Locality and Max Pay'!$D$7,'NO LOCALITY'!K10*(1+$M$5))</f>
        <v>225700</v>
      </c>
      <c r="L10" s="22">
        <f>IF('NO LOCALITY'!L10*(1+$M$5)&gt;'Locality and Max Pay'!$D$7,'Locality and Max Pay'!$D$7,'NO LOCALITY'!L10*(1+$M$5))</f>
        <v>225700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92606.589691199988</v>
      </c>
      <c r="F11" s="19">
        <f>IF('NO LOCALITY'!F11*(1+$M$5)&gt;'Locality and Max Pay'!$D$7,'Locality and Max Pay'!$D$7,'NO LOCALITY'!F11*(1+$M$5))</f>
        <v>105101.53467839998</v>
      </c>
      <c r="G11" s="19">
        <f>IF('NO LOCALITY'!G11*(1+$M$5)&gt;'Locality and Max Pay'!$D$7,'Locality and Max Pay'!$D$7,'NO LOCALITY'!G11*(1+$M$5))</f>
        <v>116141.73601679997</v>
      </c>
      <c r="H11" s="19">
        <f>IF('NO LOCALITY'!H11*(1+$M$5)&gt;'Locality and Max Pay'!$D$7,'Locality and Max Pay'!$D$7,'NO LOCALITY'!H11*(1+$M$5))</f>
        <v>128337.13545119998</v>
      </c>
      <c r="I11" s="23">
        <f>IF('NO LOCALITY'!I11*(1+$M$5)&gt;'Locality and Max Pay'!$D$7,'Locality and Max Pay'!$D$7,'NO LOCALITY'!I11*(1+$M$5))</f>
        <v>141812.65556639998</v>
      </c>
      <c r="J11" s="23">
        <f>IF('NO LOCALITY'!J11*(1+$M$5)&gt;'Locality and Max Pay'!$D$7,'Locality and Max Pay'!$D$7,'NO LOCALITY'!J11*(1+$M$5))</f>
        <v>156702.62172239998</v>
      </c>
      <c r="K11" s="23">
        <f>IF('NO LOCALITY'!K11*(1+$M$5)&gt;'Locality and Max Pay'!$D$7,'Locality and Max Pay'!$D$7,'NO LOCALITY'!K11*(1+$M$5))</f>
        <v>180208.21646879998</v>
      </c>
      <c r="L11" s="23">
        <f>IF('NO LOCALITY'!L11*(1+$M$5)&gt;'Locality and Max Pay'!$D$7,'Locality and Max Pay'!$D$7,'NO LOCALITY'!L11*(1+$M$5))</f>
        <v>189666.06506639995</v>
      </c>
      <c r="M11" s="23">
        <f>IF('NO LOCALITY'!M11*(1+$M$5)&gt;'Locality and Max Pay'!$D$7,'Locality and Max Pay'!$D$7,'NO LOCALITY'!M11*(1+$M$5))</f>
        <v>199148.0922288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115147.7283528</v>
      </c>
      <c r="F12" s="22">
        <f>IF('NO LOCALITY'!F12*(1+$M$5)&gt;'Locality and Max Pay'!$D$7,'Locality and Max Pay'!$D$7,'NO LOCALITY'!F12*(1+$M$5))</f>
        <v>130694.54551919998</v>
      </c>
      <c r="G12" s="22">
        <f>IF('NO LOCALITY'!G12*(1+$M$5)&gt;'Locality and Max Pay'!$D$7,'Locality and Max Pay'!$D$7,'NO LOCALITY'!G12*(1+$M$5))</f>
        <v>144421.25405759999</v>
      </c>
      <c r="H12" s="22">
        <f>IF('NO LOCALITY'!H12*(1+$M$5)&gt;'Locality and Max Pay'!$D$7,'Locality and Max Pay'!$D$7,'NO LOCALITY'!H12*(1+$M$5))</f>
        <v>159583.90069439998</v>
      </c>
      <c r="I12" s="22">
        <f>IF('NO LOCALITY'!I12*(1+$M$5)&gt;'Locality and Max Pay'!$D$7,'Locality and Max Pay'!$D$7,'NO LOCALITY'!I12*(1+$M$5))</f>
        <v>176342.33260799997</v>
      </c>
      <c r="J12" s="22">
        <f>IF('NO LOCALITY'!J12*(1+$M$5)&gt;'Locality and Max Pay'!$D$7,'Locality and Max Pay'!$D$7,'NO LOCALITY'!J12*(1+$M$5))</f>
        <v>194855.05372319996</v>
      </c>
      <c r="K12" s="22">
        <f>IF('NO LOCALITY'!K12*(1+$M$5)&gt;'Locality and Max Pay'!$D$7,'Locality and Max Pay'!$D$7,'NO LOCALITY'!K12*(1+$M$5))</f>
        <v>224084.25205919999</v>
      </c>
      <c r="L12" s="22">
        <f>IF('NO LOCALITY'!L12*(1+$M$5)&gt;'Locality and Max Pay'!$D$7,'Locality and Max Pay'!$D$7,'NO LOCALITY'!L12*(1+$M$5))</f>
        <v>225700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88576.828891199999</v>
      </c>
      <c r="F13" s="23">
        <f>IF('NO LOCALITY'!F13*(1+$M$5)&gt;'Locality and Max Pay'!$D$7,'Locality and Max Pay'!$D$7,'NO LOCALITY'!F13*(1+$M$5))</f>
        <v>100533.12918479998</v>
      </c>
      <c r="G13" s="23">
        <f>IF('NO LOCALITY'!G13*(1+$M$5)&gt;'Locality and Max Pay'!$D$7,'Locality and Max Pay'!$D$7,'NO LOCALITY'!G13*(1+$M$5))</f>
        <v>111092.44573439998</v>
      </c>
      <c r="H13" s="23">
        <f>IF('NO LOCALITY'!H13*(1+$M$5)&gt;'Locality and Max Pay'!$D$7,'Locality and Max Pay'!$D$7,'NO LOCALITY'!H13*(1+$M$5))</f>
        <v>122759.94650399998</v>
      </c>
      <c r="I13" s="23">
        <f>IF('NO LOCALITY'!I13*(1+$M$5)&gt;'Locality and Max Pay'!$D$7,'Locality and Max Pay'!$D$7,'NO LOCALITY'!I13*(1+$M$5))</f>
        <v>135648.46479599999</v>
      </c>
      <c r="J13" s="23">
        <f>IF('NO LOCALITY'!J13*(1+$M$5)&gt;'Locality and Max Pay'!$D$7,'Locality and Max Pay'!$D$7,'NO LOCALITY'!J13*(1+$M$5))</f>
        <v>149888.29620959997</v>
      </c>
      <c r="K13" s="23">
        <f>IF('NO LOCALITY'!K13*(1+$M$5)&gt;'Locality and Max Pay'!$D$7,'Locality and Max Pay'!$D$7,'NO LOCALITY'!K13*(1+$M$5))</f>
        <v>172374.36147359997</v>
      </c>
      <c r="L13" s="23">
        <f>IF('NO LOCALITY'!L13*(1+$M$5)&gt;'Locality and Max Pay'!$D$7,'Locality and Max Pay'!$D$7,'NO LOCALITY'!L13*(1+$M$5))</f>
        <v>181415.80145519998</v>
      </c>
      <c r="M13" s="23">
        <f>IF('NO LOCALITY'!M13*(1+$M$5)&gt;'Locality and Max Pay'!$D$7,'Locality and Max Pay'!$D$7,'NO LOCALITY'!M13*(1+$M$5))</f>
        <v>190492.16603039997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tH4jj/z+OfjCZETME2kpk0ITqeUOiFNWqbLNF7LKnEIL9j1bRmgpQL73h28AxH3hk63ey35rEAnQ3jpq3k5eaA==" saltValue="uxF+eQAYOqmaTwvfL2F/MA==" spinCount="100000" sheet="1" objects="1" scenarios="1"/>
  <mergeCells count="14">
    <mergeCell ref="B8:B9"/>
    <mergeCell ref="B10:B11"/>
    <mergeCell ref="B12:B13"/>
    <mergeCell ref="B17:C17"/>
    <mergeCell ref="A1:M2"/>
    <mergeCell ref="A3:M3"/>
    <mergeCell ref="A4:M4"/>
    <mergeCell ref="D5:E5"/>
    <mergeCell ref="A5:B7"/>
    <mergeCell ref="A8:A9"/>
    <mergeCell ref="A10:A11"/>
    <mergeCell ref="A12:A13"/>
    <mergeCell ref="C5:C7"/>
    <mergeCell ref="B15:M15"/>
  </mergeCells>
  <phoneticPr fontId="0" type="noConversion"/>
  <hyperlinks>
    <hyperlink ref="B17" location="'LOCALITY INDEX'!A1" display="Return to Locality Index" xr:uid="{00000000-0004-0000-1B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33"/>
  <sheetViews>
    <sheetView zoomScaleNormal="100" workbookViewId="0">
      <selection activeCell="C28" sqref="C28"/>
    </sheetView>
  </sheetViews>
  <sheetFormatPr defaultRowHeight="13.2" x14ac:dyDescent="0.25"/>
  <cols>
    <col min="3" max="3" width="10.6640625" customWidth="1"/>
    <col min="4" max="4" width="9.33203125" customWidth="1"/>
    <col min="14" max="14" width="20.33203125" bestFit="1" customWidth="1"/>
  </cols>
  <sheetData>
    <row r="1" spans="1:16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6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6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6" ht="13.8" thickBot="1" x14ac:dyDescent="0.3">
      <c r="A4" s="83" t="s">
        <v>34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P4" s="68">
        <v>1.0169999999999999</v>
      </c>
    </row>
    <row r="5" spans="1:16" ht="13.8" thickBot="1" x14ac:dyDescent="0.3">
      <c r="A5" s="93" t="s">
        <v>0</v>
      </c>
      <c r="B5" s="94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1"/>
      <c r="M5" s="2"/>
    </row>
    <row r="6" spans="1:16" x14ac:dyDescent="0.25">
      <c r="A6" s="95"/>
      <c r="B6" s="96"/>
      <c r="C6" s="81"/>
      <c r="D6" s="3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6" ht="13.8" thickBot="1" x14ac:dyDescent="0.3">
      <c r="A7" s="97"/>
      <c r="B7" s="98"/>
      <c r="C7" s="82"/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6" ht="13.8" thickBot="1" x14ac:dyDescent="0.3">
      <c r="A8" s="88" t="s">
        <v>12</v>
      </c>
      <c r="B8" s="89" t="s">
        <v>13</v>
      </c>
      <c r="C8" s="25" t="s">
        <v>27</v>
      </c>
      <c r="D8" s="27"/>
      <c r="E8" s="55">
        <f>'NO LOCALITY Prior Year'!E8*'NO LOCALITY'!$P$4</f>
        <v>91449.656999999992</v>
      </c>
      <c r="F8" s="55">
        <f>'NO LOCALITY Prior Year'!F8*'NO LOCALITY'!$P$4</f>
        <v>103795.01999999999</v>
      </c>
      <c r="G8" s="55">
        <f>'NO LOCALITY Prior Year'!G8*'NO LOCALITY'!$P$4</f>
        <v>114694.20899999999</v>
      </c>
      <c r="H8" s="55">
        <f>'NO LOCALITY Prior Year'!H8*'NO LOCALITY'!$P$4</f>
        <v>126740.57399999999</v>
      </c>
      <c r="I8" s="55">
        <f>'NO LOCALITY Prior Year'!I8*'NO LOCALITY'!$P$4</f>
        <v>140048.019</v>
      </c>
      <c r="J8" s="55">
        <f>'NO LOCALITY Prior Year'!J8*'NO LOCALITY'!$P$4</f>
        <v>154750.78799999997</v>
      </c>
      <c r="K8" s="55">
        <f>'NO LOCALITY Prior Year'!K8*'NO LOCALITY'!$P$4</f>
        <v>177962.79599999997</v>
      </c>
      <c r="L8" s="55">
        <f>'NO LOCALITY Prior Year'!L8*'NO LOCALITY'!$P$4</f>
        <v>187303.94099999999</v>
      </c>
      <c r="M8" s="55">
        <f>'NO LOCALITY Prior Year'!M8*'NO LOCALITY'!$P$4</f>
        <v>196671.52799999999</v>
      </c>
    </row>
    <row r="9" spans="1:16" ht="13.8" thickBot="1" x14ac:dyDescent="0.3">
      <c r="A9" s="84"/>
      <c r="B9" s="86"/>
      <c r="C9" s="24" t="s">
        <v>28</v>
      </c>
      <c r="D9" s="28"/>
      <c r="E9" s="55">
        <f>'NO LOCALITY Prior Year'!E9*'NO LOCALITY'!$P$4</f>
        <v>73157.89499999999</v>
      </c>
      <c r="F9" s="55">
        <f>'NO LOCALITY Prior Year'!F9*'NO LOCALITY'!$P$4</f>
        <v>83038.049999999988</v>
      </c>
      <c r="G9" s="55">
        <f>'NO LOCALITY Prior Year'!G9*'NO LOCALITY'!$P$4</f>
        <v>91756.790999999997</v>
      </c>
      <c r="H9" s="55">
        <f>'NO LOCALITY Prior Year'!H9*'NO LOCALITY'!$P$4</f>
        <v>101391.84899999999</v>
      </c>
      <c r="I9" s="55">
        <f>'NO LOCALITY Prior Year'!I9*'NO LOCALITY'!$P$4</f>
        <v>112037.80499999999</v>
      </c>
      <c r="J9" s="55">
        <f>'NO LOCALITY Prior Year'!J9*'NO LOCALITY'!$P$4</f>
        <v>123801.44399999999</v>
      </c>
      <c r="K9" s="55">
        <f>'NO LOCALITY Prior Year'!K9*'NO LOCALITY'!$P$4</f>
        <v>142370.84699999998</v>
      </c>
      <c r="L9" s="55">
        <f>'NO LOCALITY Prior Year'!L9*'NO LOCALITY'!$P$4</f>
        <v>149843.76299999998</v>
      </c>
      <c r="M9" s="55">
        <f>'NO LOCALITY Prior Year'!M9*'NO LOCALITY'!$P$4</f>
        <v>157338.03599999999</v>
      </c>
    </row>
    <row r="10" spans="1:16" ht="13.8" thickBot="1" x14ac:dyDescent="0.3">
      <c r="A10" s="84" t="s">
        <v>14</v>
      </c>
      <c r="B10" s="86" t="s">
        <v>15</v>
      </c>
      <c r="C10" s="25" t="s">
        <v>27</v>
      </c>
      <c r="D10" s="29"/>
      <c r="E10" s="29">
        <f>'NO LOCALITY Prior Year'!E10*'NO LOCALITY'!$P$4</f>
        <v>89392.265999999989</v>
      </c>
      <c r="F10" s="29">
        <f>'NO LOCALITY Prior Year'!F10*'NO LOCALITY'!$P$4</f>
        <v>101456.93699999999</v>
      </c>
      <c r="G10" s="29">
        <f>'NO LOCALITY Prior Year'!G10*'NO LOCALITY'!$P$4</f>
        <v>112114.07999999999</v>
      </c>
      <c r="H10" s="55">
        <f>'NO LOCALITY Prior Year'!H10*'NO LOCALITY'!$P$4</f>
        <v>123888.90599999999</v>
      </c>
      <c r="I10" s="55">
        <f>'NO LOCALITY Prior Year'!I10*'NO LOCALITY'!$P$4</f>
        <v>136896.33599999998</v>
      </c>
      <c r="J10" s="55">
        <f>'NO LOCALITY Prior Year'!J10*'NO LOCALITY'!$P$4</f>
        <v>151267.56299999999</v>
      </c>
      <c r="K10" s="55">
        <f>'NO LOCALITY Prior Year'!K10*'NO LOCALITY'!$P$4</f>
        <v>173957.84999999998</v>
      </c>
      <c r="L10" s="55">
        <f>'NO LOCALITY Prior Year'!L10*'NO LOCALITY'!$P$4</f>
        <v>183088.476</v>
      </c>
      <c r="M10" s="55">
        <f>'NO LOCALITY Prior Year'!M10*'NO LOCALITY'!$P$4</f>
        <v>192244.52699999997</v>
      </c>
    </row>
    <row r="11" spans="1:16" ht="13.8" thickBot="1" x14ac:dyDescent="0.3">
      <c r="A11" s="84"/>
      <c r="B11" s="86"/>
      <c r="C11" s="26" t="s">
        <v>28</v>
      </c>
      <c r="D11" s="30"/>
      <c r="E11" s="29">
        <f>'NO LOCALITY Prior Year'!E11*'NO LOCALITY'!$P$4</f>
        <v>70114.013999999996</v>
      </c>
      <c r="F11" s="29">
        <f>'NO LOCALITY Prior Year'!F11*'NO LOCALITY'!$P$4</f>
        <v>79574.147999999986</v>
      </c>
      <c r="G11" s="29">
        <f>'NO LOCALITY Prior Year'!G11*'NO LOCALITY'!$P$4</f>
        <v>87932.870999999985</v>
      </c>
      <c r="H11" s="55">
        <f>'NO LOCALITY Prior Year'!H11*'NO LOCALITY'!$P$4</f>
        <v>97166.213999999993</v>
      </c>
      <c r="I11" s="55">
        <f>'NO LOCALITY Prior Year'!I11*'NO LOCALITY'!$P$4</f>
        <v>107368.75799999999</v>
      </c>
      <c r="J11" s="55">
        <f>'NO LOCALITY Prior Year'!J11*'NO LOCALITY'!$P$4</f>
        <v>118642.20299999999</v>
      </c>
      <c r="K11" s="55">
        <f>'NO LOCALITY Prior Year'!K11*'NO LOCALITY'!$P$4</f>
        <v>136438.68599999999</v>
      </c>
      <c r="L11" s="55">
        <f>'NO LOCALITY Prior Year'!L11*'NO LOCALITY'!$P$4</f>
        <v>143599.38299999997</v>
      </c>
      <c r="M11" s="55">
        <f>'NO LOCALITY Prior Year'!M11*'NO LOCALITY'!$P$4</f>
        <v>150778.386</v>
      </c>
    </row>
    <row r="12" spans="1:16" ht="13.8" thickBot="1" x14ac:dyDescent="0.3">
      <c r="A12" s="84" t="s">
        <v>16</v>
      </c>
      <c r="B12" s="86" t="s">
        <v>17</v>
      </c>
      <c r="C12" s="25" t="s">
        <v>27</v>
      </c>
      <c r="D12" s="31"/>
      <c r="E12" s="55">
        <f>'NO LOCALITY Prior Year'!E12*'NO LOCALITY'!$P$4</f>
        <v>87180.290999999997</v>
      </c>
      <c r="F12" s="55">
        <f>'NO LOCALITY Prior Year'!F12*'NO LOCALITY'!$P$4</f>
        <v>98951.048999999985</v>
      </c>
      <c r="G12" s="55">
        <f>'NO LOCALITY Prior Year'!G12*'NO LOCALITY'!$P$4</f>
        <v>109343.77199999998</v>
      </c>
      <c r="H12" s="55">
        <f>'NO LOCALITY Prior Year'!H12*'NO LOCALITY'!$P$4</f>
        <v>120823.66799999999</v>
      </c>
      <c r="I12" s="55">
        <f>'NO LOCALITY Prior Year'!I12*'NO LOCALITY'!$P$4</f>
        <v>133511.75999999998</v>
      </c>
      <c r="J12" s="55">
        <f>'NO LOCALITY Prior Year'!J12*'NO LOCALITY'!$P$4</f>
        <v>147528.05399999997</v>
      </c>
      <c r="K12" s="55">
        <f>'NO LOCALITY Prior Year'!K12*'NO LOCALITY'!$P$4</f>
        <v>169657.97399999999</v>
      </c>
      <c r="L12" s="55">
        <f>'NO LOCALITY Prior Year'!L12*'NO LOCALITY'!$P$4</f>
        <v>178561.80899999998</v>
      </c>
      <c r="M12" s="55">
        <f>'NO LOCALITY Prior Year'!M12*'NO LOCALITY'!$P$4</f>
        <v>187492.08599999998</v>
      </c>
    </row>
    <row r="13" spans="1:16" ht="13.8" thickBot="1" x14ac:dyDescent="0.3">
      <c r="A13" s="85"/>
      <c r="B13" s="87"/>
      <c r="C13" s="24" t="s">
        <v>28</v>
      </c>
      <c r="D13" s="30"/>
      <c r="E13" s="55">
        <f>'NO LOCALITY Prior Year'!E13*'NO LOCALITY'!$P$4</f>
        <v>67063.013999999996</v>
      </c>
      <c r="F13" s="55">
        <f>'NO LOCALITY Prior Year'!F13*'NO LOCALITY'!$P$4</f>
        <v>76115.330999999991</v>
      </c>
      <c r="G13" s="55">
        <f>'NO LOCALITY Prior Year'!G13*'NO LOCALITY'!$P$4</f>
        <v>84109.967999999993</v>
      </c>
      <c r="H13" s="55">
        <f>'NO LOCALITY Prior Year'!H13*'NO LOCALITY'!$P$4</f>
        <v>92943.62999999999</v>
      </c>
      <c r="I13" s="55">
        <f>'NO LOCALITY Prior Year'!I13*'NO LOCALITY'!$P$4</f>
        <v>102701.745</v>
      </c>
      <c r="J13" s="55">
        <f>'NO LOCALITY Prior Year'!J13*'NO LOCALITY'!$P$4</f>
        <v>113482.96199999998</v>
      </c>
      <c r="K13" s="55">
        <f>'NO LOCALITY Prior Year'!K13*'NO LOCALITY'!$P$4</f>
        <v>130507.54199999999</v>
      </c>
      <c r="L13" s="55">
        <f>'NO LOCALITY Prior Year'!L13*'NO LOCALITY'!$P$4</f>
        <v>137352.96899999998</v>
      </c>
      <c r="M13" s="55">
        <f>'NO LOCALITY Prior Year'!M13*'NO LOCALITY'!$P$4</f>
        <v>144224.83799999999</v>
      </c>
    </row>
    <row r="15" spans="1:16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6" x14ac:dyDescent="0.25">
      <c r="B16" s="71" t="s">
        <v>137</v>
      </c>
    </row>
    <row r="17" spans="2:13" x14ac:dyDescent="0.25">
      <c r="B17" s="90" t="s">
        <v>66</v>
      </c>
      <c r="C17" s="91"/>
    </row>
    <row r="18" spans="2:13" x14ac:dyDescent="0.25">
      <c r="E18" s="34"/>
      <c r="F18" s="34"/>
      <c r="G18" s="34"/>
      <c r="H18" s="34"/>
      <c r="I18" s="34"/>
      <c r="J18" s="34"/>
      <c r="K18" s="34"/>
      <c r="L18" s="34"/>
      <c r="M18" s="34"/>
    </row>
    <row r="33" spans="5:5" x14ac:dyDescent="0.25">
      <c r="E33" s="72"/>
    </row>
  </sheetData>
  <sheetProtection algorithmName="SHA-512" hashValue="aXgxNVKqklmWIzcbL+DOFXRh8VCNdHCAhtdjyBk9XLlI1XAsxMJhv/I60t+ot2AHg9i6+UKagevyYuHI/MkCJA==" saltValue="TGL2CatAWZ2mMglLj/lavw==" spinCount="100000" sheet="1" objects="1" scenarios="1"/>
  <mergeCells count="14">
    <mergeCell ref="B17:C17"/>
    <mergeCell ref="A3:M3"/>
    <mergeCell ref="A5:B7"/>
    <mergeCell ref="D5:E5"/>
    <mergeCell ref="B15:M15"/>
    <mergeCell ref="A1:M2"/>
    <mergeCell ref="C5:C7"/>
    <mergeCell ref="A4:M4"/>
    <mergeCell ref="A12:A13"/>
    <mergeCell ref="B12:B13"/>
    <mergeCell ref="A8:A9"/>
    <mergeCell ref="B8:B9"/>
    <mergeCell ref="A10:A11"/>
    <mergeCell ref="B10:B11"/>
  </mergeCells>
  <phoneticPr fontId="0" type="noConversion"/>
  <hyperlinks>
    <hyperlink ref="B17" location="'LOCALITY INDEX'!A1" display="Return to Locality Index" xr:uid="{00000000-0004-0000-0200-000000000000}"/>
  </hyperlinks>
  <pageMargins left="0" right="0" top="1" bottom="1" header="0.5" footer="0.5"/>
  <pageSetup scale="99" orientation="landscape" r:id="rId1"/>
  <headerFooter alignWithMargins="0">
    <oddFooter>&amp;L&amp;"Arial,Bold"AHB-300&amp;C&amp;"Arial,Bold"MSS Pay Table&amp;R&amp;"Arial,Bold"&amp;A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68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0.22209999999999999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111760.62581969998</v>
      </c>
      <c r="F8" s="22">
        <f>IF('NO LOCALITY'!F8*(1+$M$5)&gt;'Locality and Max Pay'!$D$7,'Locality and Max Pay'!$D$7,'NO LOCALITY'!F8*(1+$M$5))</f>
        <v>126847.89394199998</v>
      </c>
      <c r="G8" s="22">
        <f>IF('NO LOCALITY'!G8*(1+$M$5)&gt;'Locality and Max Pay'!$D$7,'Locality and Max Pay'!$D$7,'NO LOCALITY'!G8*(1+$M$5))</f>
        <v>140167.79281889999</v>
      </c>
      <c r="H8" s="22">
        <f>IF('NO LOCALITY'!H8*(1+$M$5)&gt;'Locality and Max Pay'!$D$7,'Locality and Max Pay'!$D$7,'NO LOCALITY'!H8*(1+$M$5))</f>
        <v>154889.6554854</v>
      </c>
      <c r="I8" s="22">
        <f>IF('NO LOCALITY'!I8*(1+$M$5)&gt;'Locality and Max Pay'!$D$7,'Locality and Max Pay'!$D$7,'NO LOCALITY'!I8*(1+$M$5))</f>
        <v>171152.68401989999</v>
      </c>
      <c r="J8" s="22">
        <f>IF('NO LOCALITY'!J8*(1+$M$5)&gt;'Locality and Max Pay'!$D$7,'Locality and Max Pay'!$D$7,'NO LOCALITY'!J8*(1+$M$5))</f>
        <v>189120.93801479996</v>
      </c>
      <c r="K8" s="22">
        <f>IF('NO LOCALITY'!K8*(1+$M$5)&gt;'Locality and Max Pay'!$D$7,'Locality and Max Pay'!$D$7,'NO LOCALITY'!K8*(1+$M$5))</f>
        <v>217488.33299159995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89406.26347949999</v>
      </c>
      <c r="F9" s="23">
        <f>IF('NO LOCALITY'!F9*(1+$M$5)&gt;'Locality and Max Pay'!$D$7,'Locality and Max Pay'!$D$7,'NO LOCALITY'!F9*(1+$M$5))</f>
        <v>101480.80090499998</v>
      </c>
      <c r="G9" s="23">
        <f>IF('NO LOCALITY'!G9*(1+$M$5)&gt;'Locality and Max Pay'!$D$7,'Locality and Max Pay'!$D$7,'NO LOCALITY'!G9*(1+$M$5))</f>
        <v>112135.97428109999</v>
      </c>
      <c r="H9" s="23">
        <f>IF('NO LOCALITY'!H9*(1+$M$5)&gt;'Locality and Max Pay'!$D$7,'Locality and Max Pay'!$D$7,'NO LOCALITY'!H9*(1+$M$5))</f>
        <v>123910.97866289999</v>
      </c>
      <c r="I9" s="23">
        <f>IF('NO LOCALITY'!I9*(1+$M$5)&gt;'Locality and Max Pay'!$D$7,'Locality and Max Pay'!$D$7,'NO LOCALITY'!I9*(1+$M$5))</f>
        <v>136921.40149049999</v>
      </c>
      <c r="J9" s="23">
        <f>IF('NO LOCALITY'!J9*(1+$M$5)&gt;'Locality and Max Pay'!$D$7,'Locality and Max Pay'!$D$7,'NO LOCALITY'!J9*(1+$M$5))</f>
        <v>151297.74471239999</v>
      </c>
      <c r="K9" s="23">
        <f>IF('NO LOCALITY'!K9*(1+$M$5)&gt;'Locality and Max Pay'!$D$7,'Locality and Max Pay'!$D$7,'NO LOCALITY'!K9*(1+$M$5))</f>
        <v>173991.41211869998</v>
      </c>
      <c r="L9" s="23">
        <f>IF('NO LOCALITY'!L9*(1+$M$5)&gt;'Locality and Max Pay'!$D$7,'Locality and Max Pay'!$D$7,'NO LOCALITY'!L9*(1+$M$5))</f>
        <v>183124.06276229996</v>
      </c>
      <c r="M9" s="23">
        <f>IF('NO LOCALITY'!M9*(1+$M$5)&gt;'Locality and Max Pay'!$D$7,'Locality and Max Pay'!$D$7,'NO LOCALITY'!M9*(1+$M$5))</f>
        <v>192282.8137956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109246.28827859998</v>
      </c>
      <c r="F10" s="18">
        <f>IF('NO LOCALITY'!F10*(1+$M$5)&gt;'Locality and Max Pay'!$D$7,'Locality and Max Pay'!$D$7,'NO LOCALITY'!F10*(1+$M$5))</f>
        <v>123990.52270769999</v>
      </c>
      <c r="G10" s="18">
        <f>IF('NO LOCALITY'!G10*(1+$M$5)&gt;'Locality and Max Pay'!$D$7,'Locality and Max Pay'!$D$7,'NO LOCALITY'!G10*(1+$M$5))</f>
        <v>137014.61716799997</v>
      </c>
      <c r="H10" s="18">
        <f>IF('NO LOCALITY'!H10*(1+$M$5)&gt;'Locality and Max Pay'!$D$7,'Locality and Max Pay'!$D$7,'NO LOCALITY'!H10*(1+$M$5))</f>
        <v>151404.63202259998</v>
      </c>
      <c r="I10" s="22">
        <f>IF('NO LOCALITY'!I10*(1+$M$5)&gt;'Locality and Max Pay'!$D$7,'Locality and Max Pay'!$D$7,'NO LOCALITY'!I10*(1+$M$5))</f>
        <v>167301.01222559996</v>
      </c>
      <c r="J10" s="22">
        <f>IF('NO LOCALITY'!J10*(1+$M$5)&gt;'Locality and Max Pay'!$D$7,'Locality and Max Pay'!$D$7,'NO LOCALITY'!J10*(1+$M$5))</f>
        <v>184864.08874229999</v>
      </c>
      <c r="K10" s="22">
        <f>IF('NO LOCALITY'!K10*(1+$M$5)&gt;'Locality and Max Pay'!$D$7,'Locality and Max Pay'!$D$7,'NO LOCALITY'!K10*(1+$M$5))</f>
        <v>212593.88848499997</v>
      </c>
      <c r="L10" s="22">
        <f>IF('NO LOCALITY'!L10*(1+$M$5)&gt;'Locality and Max Pay'!$D$7,'Locality and Max Pay'!$D$7,'NO LOCALITY'!L10*(1+$M$5))</f>
        <v>223752.42651959998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85686.336509399989</v>
      </c>
      <c r="F11" s="19">
        <f>IF('NO LOCALITY'!F11*(1+$M$5)&gt;'Locality and Max Pay'!$D$7,'Locality and Max Pay'!$D$7,'NO LOCALITY'!F11*(1+$M$5))</f>
        <v>97247.566270799987</v>
      </c>
      <c r="G11" s="19">
        <f>IF('NO LOCALITY'!G11*(1+$M$5)&gt;'Locality and Max Pay'!$D$7,'Locality and Max Pay'!$D$7,'NO LOCALITY'!G11*(1+$M$5))</f>
        <v>107462.76164909998</v>
      </c>
      <c r="H11" s="19">
        <f>IF('NO LOCALITY'!H11*(1+$M$5)&gt;'Locality and Max Pay'!$D$7,'Locality and Max Pay'!$D$7,'NO LOCALITY'!H11*(1+$M$5))</f>
        <v>118746.83012939998</v>
      </c>
      <c r="I11" s="23">
        <f>IF('NO LOCALITY'!I11*(1+$M$5)&gt;'Locality and Max Pay'!$D$7,'Locality and Max Pay'!$D$7,'NO LOCALITY'!I11*(1+$M$5))</f>
        <v>131215.35915179999</v>
      </c>
      <c r="J11" s="23">
        <f>IF('NO LOCALITY'!J11*(1+$M$5)&gt;'Locality and Max Pay'!$D$7,'Locality and Max Pay'!$D$7,'NO LOCALITY'!J11*(1+$M$5))</f>
        <v>144992.6362863</v>
      </c>
      <c r="K11" s="23">
        <f>IF('NO LOCALITY'!K11*(1+$M$5)&gt;'Locality and Max Pay'!$D$7,'Locality and Max Pay'!$D$7,'NO LOCALITY'!K11*(1+$M$5))</f>
        <v>166741.71816059996</v>
      </c>
      <c r="L11" s="23">
        <f>IF('NO LOCALITY'!L11*(1+$M$5)&gt;'Locality and Max Pay'!$D$7,'Locality and Max Pay'!$D$7,'NO LOCALITY'!L11*(1+$M$5))</f>
        <v>175492.80596429997</v>
      </c>
      <c r="M11" s="23">
        <f>IF('NO LOCALITY'!M11*(1+$M$5)&gt;'Locality and Max Pay'!$D$7,'Locality and Max Pay'!$D$7,'NO LOCALITY'!M11*(1+$M$5))</f>
        <v>184266.26553059998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106543.0336311</v>
      </c>
      <c r="F12" s="22">
        <f>IF('NO LOCALITY'!F12*(1+$M$5)&gt;'Locality and Max Pay'!$D$7,'Locality and Max Pay'!$D$7,'NO LOCALITY'!F12*(1+$M$5))</f>
        <v>120928.07698289998</v>
      </c>
      <c r="G12" s="22">
        <f>IF('NO LOCALITY'!G12*(1+$M$5)&gt;'Locality and Max Pay'!$D$7,'Locality and Max Pay'!$D$7,'NO LOCALITY'!G12*(1+$M$5))</f>
        <v>133629.02376119996</v>
      </c>
      <c r="H12" s="22">
        <f>IF('NO LOCALITY'!H12*(1+$M$5)&gt;'Locality and Max Pay'!$D$7,'Locality and Max Pay'!$D$7,'NO LOCALITY'!H12*(1+$M$5))</f>
        <v>147658.60466279997</v>
      </c>
      <c r="I12" s="22">
        <f>IF('NO LOCALITY'!I12*(1+$M$5)&gt;'Locality and Max Pay'!$D$7,'Locality and Max Pay'!$D$7,'NO LOCALITY'!I12*(1+$M$5))</f>
        <v>163164.72189599997</v>
      </c>
      <c r="J12" s="22">
        <f>IF('NO LOCALITY'!J12*(1+$M$5)&gt;'Locality and Max Pay'!$D$7,'Locality and Max Pay'!$D$7,'NO LOCALITY'!J12*(1+$M$5))</f>
        <v>180294.03479339997</v>
      </c>
      <c r="K12" s="22">
        <f>IF('NO LOCALITY'!K12*(1+$M$5)&gt;'Locality and Max Pay'!$D$7,'Locality and Max Pay'!$D$7,'NO LOCALITY'!K12*(1+$M$5))</f>
        <v>207339.01002539997</v>
      </c>
      <c r="L12" s="22">
        <f>IF('NO LOCALITY'!L12*(1+$M$5)&gt;'Locality and Max Pay'!$D$7,'Locality and Max Pay'!$D$7,'NO LOCALITY'!L12*(1+$M$5))</f>
        <v>218220.38677889996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81957.709409399991</v>
      </c>
      <c r="F13" s="23">
        <f>IF('NO LOCALITY'!F13*(1+$M$5)&gt;'Locality and Max Pay'!$D$7,'Locality and Max Pay'!$D$7,'NO LOCALITY'!F13*(1+$M$5))</f>
        <v>93020.546015099986</v>
      </c>
      <c r="G13" s="23">
        <f>IF('NO LOCALITY'!G13*(1+$M$5)&gt;'Locality and Max Pay'!$D$7,'Locality and Max Pay'!$D$7,'NO LOCALITY'!G13*(1+$M$5))</f>
        <v>102790.79189279999</v>
      </c>
      <c r="H13" s="23">
        <f>IF('NO LOCALITY'!H13*(1+$M$5)&gt;'Locality and Max Pay'!$D$7,'Locality and Max Pay'!$D$7,'NO LOCALITY'!H13*(1+$M$5))</f>
        <v>113586.41022299998</v>
      </c>
      <c r="I13" s="23">
        <f>IF('NO LOCALITY'!I13*(1+$M$5)&gt;'Locality and Max Pay'!$D$7,'Locality and Max Pay'!$D$7,'NO LOCALITY'!I13*(1+$M$5))</f>
        <v>125511.80256449999</v>
      </c>
      <c r="J13" s="23">
        <f>IF('NO LOCALITY'!J13*(1+$M$5)&gt;'Locality and Max Pay'!$D$7,'Locality and Max Pay'!$D$7,'NO LOCALITY'!J13*(1+$M$5))</f>
        <v>138687.52786019997</v>
      </c>
      <c r="K13" s="23">
        <f>IF('NO LOCALITY'!K13*(1+$M$5)&gt;'Locality and Max Pay'!$D$7,'Locality and Max Pay'!$D$7,'NO LOCALITY'!K13*(1+$M$5))</f>
        <v>159493.26707819998</v>
      </c>
      <c r="L13" s="23">
        <f>IF('NO LOCALITY'!L13*(1+$M$5)&gt;'Locality and Max Pay'!$D$7,'Locality and Max Pay'!$D$7,'NO LOCALITY'!L13*(1+$M$5))</f>
        <v>167859.06341489998</v>
      </c>
      <c r="M13" s="23">
        <f>IF('NO LOCALITY'!M13*(1+$M$5)&gt;'Locality and Max Pay'!$D$7,'Locality and Max Pay'!$D$7,'NO LOCALITY'!M13*(1+$M$5))</f>
        <v>176257.17451979997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zTCoNdNMqzShnEadjLj17zekwKBLhVSGJ080Ul834RLbMqOf8YMEgbHMGo2KSSw11TzvfXpzTVruu9rxEaApng==" saltValue="EljhIXt2dRV2MfAVOon+1A==" spinCount="100000" sheet="1" objects="1" scenarios="1"/>
  <mergeCells count="14">
    <mergeCell ref="A1:M2"/>
    <mergeCell ref="A3:M3"/>
    <mergeCell ref="A4:M4"/>
    <mergeCell ref="D5:E5"/>
    <mergeCell ref="A5:B7"/>
    <mergeCell ref="C5:C7"/>
    <mergeCell ref="B10:B11"/>
    <mergeCell ref="B12:B13"/>
    <mergeCell ref="B17:C17"/>
    <mergeCell ref="A8:A9"/>
    <mergeCell ref="A10:A11"/>
    <mergeCell ref="A12:A13"/>
    <mergeCell ref="B8:B9"/>
    <mergeCell ref="B15:M15"/>
  </mergeCells>
  <phoneticPr fontId="0" type="noConversion"/>
  <hyperlinks>
    <hyperlink ref="B17" location="'LOCALITY INDEX'!A1" display="Return to Locality Index" xr:uid="{00000000-0004-0000-1C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78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0.35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123457.03694999999</v>
      </c>
      <c r="F8" s="22">
        <f>IF('NO LOCALITY'!F8*(1+$M$5)&gt;'Locality and Max Pay'!$D$7,'Locality and Max Pay'!$D$7,'NO LOCALITY'!F8*(1+$M$5))</f>
        <v>140123.277</v>
      </c>
      <c r="G8" s="22">
        <f>IF('NO LOCALITY'!G8*(1+$M$5)&gt;'Locality and Max Pay'!$D$7,'Locality and Max Pay'!$D$7,'NO LOCALITY'!G8*(1+$M$5))</f>
        <v>154837.18215000001</v>
      </c>
      <c r="H8" s="22">
        <f>IF('NO LOCALITY'!H8*(1+$M$5)&gt;'Locality and Max Pay'!$D$7,'Locality and Max Pay'!$D$7,'NO LOCALITY'!H8*(1+$M$5))</f>
        <v>171099.77489999999</v>
      </c>
      <c r="I8" s="22">
        <f>IF('NO LOCALITY'!I8*(1+$M$5)&gt;'Locality and Max Pay'!$D$7,'Locality and Max Pay'!$D$7,'NO LOCALITY'!I8*(1+$M$5))</f>
        <v>189064.82565000001</v>
      </c>
      <c r="J8" s="22">
        <f>IF('NO LOCALITY'!J8*(1+$M$5)&gt;'Locality and Max Pay'!$D$7,'Locality and Max Pay'!$D$7,'NO LOCALITY'!J8*(1+$M$5))</f>
        <v>208913.56379999997</v>
      </c>
      <c r="K8" s="22">
        <f>IF('NO LOCALITY'!K8*(1+$M$5)&gt;'Locality and Max Pay'!$D$7,'Locality and Max Pay'!$D$7,'NO LOCALITY'!K8*(1+$M$5))</f>
        <v>225700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98763.158249999993</v>
      </c>
      <c r="F9" s="23">
        <f>IF('NO LOCALITY'!F9*(1+$M$5)&gt;'Locality and Max Pay'!$D$7,'Locality and Max Pay'!$D$7,'NO LOCALITY'!F9*(1+$M$5))</f>
        <v>112101.36749999999</v>
      </c>
      <c r="G9" s="23">
        <f>IF('NO LOCALITY'!G9*(1+$M$5)&gt;'Locality and Max Pay'!$D$7,'Locality and Max Pay'!$D$7,'NO LOCALITY'!G9*(1+$M$5))</f>
        <v>123871.66785</v>
      </c>
      <c r="H9" s="23">
        <f>IF('NO LOCALITY'!H9*(1+$M$5)&gt;'Locality and Max Pay'!$D$7,'Locality and Max Pay'!$D$7,'NO LOCALITY'!H9*(1+$M$5))</f>
        <v>136878.99614999999</v>
      </c>
      <c r="I9" s="23">
        <f>IF('NO LOCALITY'!I9*(1+$M$5)&gt;'Locality and Max Pay'!$D$7,'Locality and Max Pay'!$D$7,'NO LOCALITY'!I9*(1+$M$5))</f>
        <v>151251.03675</v>
      </c>
      <c r="J9" s="23">
        <f>IF('NO LOCALITY'!J9*(1+$M$5)&gt;'Locality and Max Pay'!$D$7,'Locality and Max Pay'!$D$7,'NO LOCALITY'!J9*(1+$M$5))</f>
        <v>167131.94939999998</v>
      </c>
      <c r="K9" s="23">
        <f>IF('NO LOCALITY'!K9*(1+$M$5)&gt;'Locality and Max Pay'!$D$7,'Locality and Max Pay'!$D$7,'NO LOCALITY'!K9*(1+$M$5))</f>
        <v>192200.64344999997</v>
      </c>
      <c r="L9" s="23">
        <f>IF('NO LOCALITY'!L9*(1+$M$5)&gt;'Locality and Max Pay'!$D$7,'Locality and Max Pay'!$D$7,'NO LOCALITY'!L9*(1+$M$5))</f>
        <v>202289.08004999999</v>
      </c>
      <c r="M9" s="23">
        <f>IF('NO LOCALITY'!M9*(1+$M$5)&gt;'Locality and Max Pay'!$D$7,'Locality and Max Pay'!$D$7,'NO LOCALITY'!M9*(1+$M$5))</f>
        <v>212406.3486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120679.5591</v>
      </c>
      <c r="F10" s="18">
        <f>IF('NO LOCALITY'!F10*(1+$M$5)&gt;'Locality and Max Pay'!$D$7,'Locality and Max Pay'!$D$7,'NO LOCALITY'!F10*(1+$M$5))</f>
        <v>136966.86494999999</v>
      </c>
      <c r="G10" s="18">
        <f>IF('NO LOCALITY'!G10*(1+$M$5)&gt;'Locality and Max Pay'!$D$7,'Locality and Max Pay'!$D$7,'NO LOCALITY'!G10*(1+$M$5))</f>
        <v>151354.008</v>
      </c>
      <c r="H10" s="18">
        <f>IF('NO LOCALITY'!H10*(1+$M$5)&gt;'Locality and Max Pay'!$D$7,'Locality and Max Pay'!$D$7,'NO LOCALITY'!H10*(1+$M$5))</f>
        <v>167250.02309999999</v>
      </c>
      <c r="I10" s="22">
        <f>IF('NO LOCALITY'!I10*(1+$M$5)&gt;'Locality and Max Pay'!$D$7,'Locality and Max Pay'!$D$7,'NO LOCALITY'!I10*(1+$M$5))</f>
        <v>184810.05359999998</v>
      </c>
      <c r="J10" s="22">
        <f>IF('NO LOCALITY'!J10*(1+$M$5)&gt;'Locality and Max Pay'!$D$7,'Locality and Max Pay'!$D$7,'NO LOCALITY'!J10*(1+$M$5))</f>
        <v>204211.21004999999</v>
      </c>
      <c r="K10" s="22">
        <f>IF('NO LOCALITY'!K10*(1+$M$5)&gt;'Locality and Max Pay'!$D$7,'Locality and Max Pay'!$D$7,'NO LOCALITY'!K10*(1+$M$5))</f>
        <v>225700</v>
      </c>
      <c r="L10" s="22">
        <f>IF('NO LOCALITY'!L10*(1+$M$5)&gt;'Locality and Max Pay'!$D$7,'Locality and Max Pay'!$D$7,'NO LOCALITY'!L10*(1+$M$5))</f>
        <v>225700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94653.918900000004</v>
      </c>
      <c r="F11" s="19">
        <f>IF('NO LOCALITY'!F11*(1+$M$5)&gt;'Locality and Max Pay'!$D$7,'Locality and Max Pay'!$D$7,'NO LOCALITY'!F11*(1+$M$5))</f>
        <v>107425.09979999998</v>
      </c>
      <c r="G11" s="19">
        <f>IF('NO LOCALITY'!G11*(1+$M$5)&gt;'Locality and Max Pay'!$D$7,'Locality and Max Pay'!$D$7,'NO LOCALITY'!G11*(1+$M$5))</f>
        <v>118709.37584999998</v>
      </c>
      <c r="H11" s="19">
        <f>IF('NO LOCALITY'!H11*(1+$M$5)&gt;'Locality and Max Pay'!$D$7,'Locality and Max Pay'!$D$7,'NO LOCALITY'!H11*(1+$M$5))</f>
        <v>131174.38889999999</v>
      </c>
      <c r="I11" s="23">
        <f>IF('NO LOCALITY'!I11*(1+$M$5)&gt;'Locality and Max Pay'!$D$7,'Locality and Max Pay'!$D$7,'NO LOCALITY'!I11*(1+$M$5))</f>
        <v>144947.82329999999</v>
      </c>
      <c r="J11" s="23">
        <f>IF('NO LOCALITY'!J11*(1+$M$5)&gt;'Locality and Max Pay'!$D$7,'Locality and Max Pay'!$D$7,'NO LOCALITY'!J11*(1+$M$5))</f>
        <v>160166.97404999999</v>
      </c>
      <c r="K11" s="23">
        <f>IF('NO LOCALITY'!K11*(1+$M$5)&gt;'Locality and Max Pay'!$D$7,'Locality and Max Pay'!$D$7,'NO LOCALITY'!K11*(1+$M$5))</f>
        <v>184192.2261</v>
      </c>
      <c r="L11" s="23">
        <f>IF('NO LOCALITY'!L11*(1+$M$5)&gt;'Locality and Max Pay'!$D$7,'Locality and Max Pay'!$D$7,'NO LOCALITY'!L11*(1+$M$5))</f>
        <v>193859.16704999999</v>
      </c>
      <c r="M11" s="23">
        <f>IF('NO LOCALITY'!M11*(1+$M$5)&gt;'Locality and Max Pay'!$D$7,'Locality and Max Pay'!$D$7,'NO LOCALITY'!M11*(1+$M$5))</f>
        <v>203550.8211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117693.39285</v>
      </c>
      <c r="F12" s="22">
        <f>IF('NO LOCALITY'!F12*(1+$M$5)&gt;'Locality and Max Pay'!$D$7,'Locality and Max Pay'!$D$7,'NO LOCALITY'!F12*(1+$M$5))</f>
        <v>133583.91614999998</v>
      </c>
      <c r="G12" s="22">
        <f>IF('NO LOCALITY'!G12*(1+$M$5)&gt;'Locality and Max Pay'!$D$7,'Locality and Max Pay'!$D$7,'NO LOCALITY'!G12*(1+$M$5))</f>
        <v>147614.09219999998</v>
      </c>
      <c r="H12" s="22">
        <f>IF('NO LOCALITY'!H12*(1+$M$5)&gt;'Locality and Max Pay'!$D$7,'Locality and Max Pay'!$D$7,'NO LOCALITY'!H12*(1+$M$5))</f>
        <v>163111.95180000001</v>
      </c>
      <c r="I12" s="22">
        <f>IF('NO LOCALITY'!I12*(1+$M$5)&gt;'Locality and Max Pay'!$D$7,'Locality and Max Pay'!$D$7,'NO LOCALITY'!I12*(1+$M$5))</f>
        <v>180240.87599999999</v>
      </c>
      <c r="J12" s="22">
        <f>IF('NO LOCALITY'!J12*(1+$M$5)&gt;'Locality and Max Pay'!$D$7,'Locality and Max Pay'!$D$7,'NO LOCALITY'!J12*(1+$M$5))</f>
        <v>199162.87289999999</v>
      </c>
      <c r="K12" s="22">
        <f>IF('NO LOCALITY'!K12*(1+$M$5)&gt;'Locality and Max Pay'!$D$7,'Locality and Max Pay'!$D$7,'NO LOCALITY'!K12*(1+$M$5))</f>
        <v>225700</v>
      </c>
      <c r="L12" s="22">
        <f>IF('NO LOCALITY'!L12*(1+$M$5)&gt;'Locality and Max Pay'!$D$7,'Locality and Max Pay'!$D$7,'NO LOCALITY'!L12*(1+$M$5))</f>
        <v>225700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90535.068899999998</v>
      </c>
      <c r="F13" s="23">
        <f>IF('NO LOCALITY'!F13*(1+$M$5)&gt;'Locality and Max Pay'!$D$7,'Locality and Max Pay'!$D$7,'NO LOCALITY'!F13*(1+$M$5))</f>
        <v>102755.69684999999</v>
      </c>
      <c r="G13" s="23">
        <f>IF('NO LOCALITY'!G13*(1+$M$5)&gt;'Locality and Max Pay'!$D$7,'Locality and Max Pay'!$D$7,'NO LOCALITY'!G13*(1+$M$5))</f>
        <v>113548.4568</v>
      </c>
      <c r="H13" s="23">
        <f>IF('NO LOCALITY'!H13*(1+$M$5)&gt;'Locality and Max Pay'!$D$7,'Locality and Max Pay'!$D$7,'NO LOCALITY'!H13*(1+$M$5))</f>
        <v>125473.90049999999</v>
      </c>
      <c r="I13" s="23">
        <f>IF('NO LOCALITY'!I13*(1+$M$5)&gt;'Locality and Max Pay'!$D$7,'Locality and Max Pay'!$D$7,'NO LOCALITY'!I13*(1+$M$5))</f>
        <v>138647.35575000002</v>
      </c>
      <c r="J13" s="23">
        <f>IF('NO LOCALITY'!J13*(1+$M$5)&gt;'Locality and Max Pay'!$D$7,'Locality and Max Pay'!$D$7,'NO LOCALITY'!J13*(1+$M$5))</f>
        <v>153201.9987</v>
      </c>
      <c r="K13" s="23">
        <f>IF('NO LOCALITY'!K13*(1+$M$5)&gt;'Locality and Max Pay'!$D$7,'Locality and Max Pay'!$D$7,'NO LOCALITY'!K13*(1+$M$5))</f>
        <v>176185.18169999999</v>
      </c>
      <c r="L13" s="23">
        <f>IF('NO LOCALITY'!L13*(1+$M$5)&gt;'Locality and Max Pay'!$D$7,'Locality and Max Pay'!$D$7,'NO LOCALITY'!L13*(1+$M$5))</f>
        <v>185426.50814999998</v>
      </c>
      <c r="M13" s="23">
        <f>IF('NO LOCALITY'!M13*(1+$M$5)&gt;'Locality and Max Pay'!$D$7,'Locality and Max Pay'!$D$7,'NO LOCALITY'!M13*(1+$M$5))</f>
        <v>194703.5313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AXCXgJ6Ln/SdCJVZZ3LyKf1T+eYotfxZLlVi7khzkak6Rjwbm4TmTTkkmGazskywnR4QF03hm+knwHZgWPF/Ug==" saltValue="eKOYeGnIxuG20c92HSUnVQ==" spinCount="100000" sheet="1" objects="1" scenarios="1"/>
  <mergeCells count="14">
    <mergeCell ref="B17:C17"/>
    <mergeCell ref="A8:A9"/>
    <mergeCell ref="A10:A11"/>
    <mergeCell ref="A12:A13"/>
    <mergeCell ref="B8:B9"/>
    <mergeCell ref="B10:B11"/>
    <mergeCell ref="B12:B13"/>
    <mergeCell ref="B15:M15"/>
    <mergeCell ref="A1:M2"/>
    <mergeCell ref="A3:M3"/>
    <mergeCell ref="A4:M4"/>
    <mergeCell ref="D5:E5"/>
    <mergeCell ref="A5:B7"/>
    <mergeCell ref="C5:C7"/>
  </mergeCells>
  <phoneticPr fontId="0" type="noConversion"/>
  <hyperlinks>
    <hyperlink ref="B17" location="'LOCALITY INDEX'!A1" display="Return to Locality Index" xr:uid="{00000000-0004-0000-1D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79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0.21909999999999999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111486.2768487</v>
      </c>
      <c r="F8" s="22">
        <f>IF('NO LOCALITY'!F8*(1+$M$5)&gt;'Locality and Max Pay'!$D$7,'Locality and Max Pay'!$D$7,'NO LOCALITY'!F8*(1+$M$5))</f>
        <v>126536.50888199999</v>
      </c>
      <c r="G8" s="22">
        <f>IF('NO LOCALITY'!G8*(1+$M$5)&gt;'Locality and Max Pay'!$D$7,'Locality and Max Pay'!$D$7,'NO LOCALITY'!G8*(1+$M$5))</f>
        <v>139823.7101919</v>
      </c>
      <c r="H8" s="22">
        <f>IF('NO LOCALITY'!H8*(1+$M$5)&gt;'Locality and Max Pay'!$D$7,'Locality and Max Pay'!$D$7,'NO LOCALITY'!H8*(1+$M$5))</f>
        <v>154509.43376340001</v>
      </c>
      <c r="I8" s="22">
        <f>IF('NO LOCALITY'!I8*(1+$M$5)&gt;'Locality and Max Pay'!$D$7,'Locality and Max Pay'!$D$7,'NO LOCALITY'!I8*(1+$M$5))</f>
        <v>170732.53996290002</v>
      </c>
      <c r="J8" s="22">
        <f>IF('NO LOCALITY'!J8*(1+$M$5)&gt;'Locality and Max Pay'!$D$7,'Locality and Max Pay'!$D$7,'NO LOCALITY'!J8*(1+$M$5))</f>
        <v>188656.68565079998</v>
      </c>
      <c r="K8" s="22">
        <f>IF('NO LOCALITY'!K8*(1+$M$5)&gt;'Locality and Max Pay'!$D$7,'Locality and Max Pay'!$D$7,'NO LOCALITY'!K8*(1+$M$5))</f>
        <v>216954.44460359999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89186.789794499986</v>
      </c>
      <c r="F9" s="23">
        <f>IF('NO LOCALITY'!F9*(1+$M$5)&gt;'Locality and Max Pay'!$D$7,'Locality and Max Pay'!$D$7,'NO LOCALITY'!F9*(1+$M$5))</f>
        <v>101231.68675499999</v>
      </c>
      <c r="G9" s="23">
        <f>IF('NO LOCALITY'!G9*(1+$M$5)&gt;'Locality and Max Pay'!$D$7,'Locality and Max Pay'!$D$7,'NO LOCALITY'!G9*(1+$M$5))</f>
        <v>111860.7039081</v>
      </c>
      <c r="H9" s="23">
        <f>IF('NO LOCALITY'!H9*(1+$M$5)&gt;'Locality and Max Pay'!$D$7,'Locality and Max Pay'!$D$7,'NO LOCALITY'!H9*(1+$M$5))</f>
        <v>123606.80311589999</v>
      </c>
      <c r="I9" s="23">
        <f>IF('NO LOCALITY'!I9*(1+$M$5)&gt;'Locality and Max Pay'!$D$7,'Locality and Max Pay'!$D$7,'NO LOCALITY'!I9*(1+$M$5))</f>
        <v>136585.28807549999</v>
      </c>
      <c r="J9" s="23">
        <f>IF('NO LOCALITY'!J9*(1+$M$5)&gt;'Locality and Max Pay'!$D$7,'Locality and Max Pay'!$D$7,'NO LOCALITY'!J9*(1+$M$5))</f>
        <v>150926.34038039998</v>
      </c>
      <c r="K9" s="23">
        <f>IF('NO LOCALITY'!K9*(1+$M$5)&gt;'Locality and Max Pay'!$D$7,'Locality and Max Pay'!$D$7,'NO LOCALITY'!K9*(1+$M$5))</f>
        <v>173564.29957769997</v>
      </c>
      <c r="L9" s="23">
        <f>IF('NO LOCALITY'!L9*(1+$M$5)&gt;'Locality and Max Pay'!$D$7,'Locality and Max Pay'!$D$7,'NO LOCALITY'!L9*(1+$M$5))</f>
        <v>182674.53147329998</v>
      </c>
      <c r="M9" s="23">
        <f>IF('NO LOCALITY'!M9*(1+$M$5)&gt;'Locality and Max Pay'!$D$7,'Locality and Max Pay'!$D$7,'NO LOCALITY'!M9*(1+$M$5))</f>
        <v>191810.7996876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108978.1114806</v>
      </c>
      <c r="F10" s="18">
        <f>IF('NO LOCALITY'!F10*(1+$M$5)&gt;'Locality and Max Pay'!$D$7,'Locality and Max Pay'!$D$7,'NO LOCALITY'!F10*(1+$M$5))</f>
        <v>123686.1518967</v>
      </c>
      <c r="G10" s="18">
        <f>IF('NO LOCALITY'!G10*(1+$M$5)&gt;'Locality and Max Pay'!$D$7,'Locality and Max Pay'!$D$7,'NO LOCALITY'!G10*(1+$M$5))</f>
        <v>136678.274928</v>
      </c>
      <c r="H10" s="18">
        <f>IF('NO LOCALITY'!H10*(1+$M$5)&gt;'Locality and Max Pay'!$D$7,'Locality and Max Pay'!$D$7,'NO LOCALITY'!H10*(1+$M$5))</f>
        <v>151032.96530459999</v>
      </c>
      <c r="I10" s="22">
        <f>IF('NO LOCALITY'!I10*(1+$M$5)&gt;'Locality and Max Pay'!$D$7,'Locality and Max Pay'!$D$7,'NO LOCALITY'!I10*(1+$M$5))</f>
        <v>166890.32321759997</v>
      </c>
      <c r="J10" s="22">
        <f>IF('NO LOCALITY'!J10*(1+$M$5)&gt;'Locality and Max Pay'!$D$7,'Locality and Max Pay'!$D$7,'NO LOCALITY'!J10*(1+$M$5))</f>
        <v>184410.28605329999</v>
      </c>
      <c r="K10" s="22">
        <f>IF('NO LOCALITY'!K10*(1+$M$5)&gt;'Locality and Max Pay'!$D$7,'Locality and Max Pay'!$D$7,'NO LOCALITY'!K10*(1+$M$5))</f>
        <v>212072.01493499998</v>
      </c>
      <c r="L10" s="22">
        <f>IF('NO LOCALITY'!L10*(1+$M$5)&gt;'Locality and Max Pay'!$D$7,'Locality and Max Pay'!$D$7,'NO LOCALITY'!L10*(1+$M$5))</f>
        <v>223203.16109160002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85475.9944674</v>
      </c>
      <c r="F11" s="19">
        <f>IF('NO LOCALITY'!F11*(1+$M$5)&gt;'Locality and Max Pay'!$D$7,'Locality and Max Pay'!$D$7,'NO LOCALITY'!F11*(1+$M$5))</f>
        <v>97008.843826799988</v>
      </c>
      <c r="G11" s="19">
        <f>IF('NO LOCALITY'!G11*(1+$M$5)&gt;'Locality and Max Pay'!$D$7,'Locality and Max Pay'!$D$7,'NO LOCALITY'!G11*(1+$M$5))</f>
        <v>107198.96303609999</v>
      </c>
      <c r="H11" s="19">
        <f>IF('NO LOCALITY'!H11*(1+$M$5)&gt;'Locality and Max Pay'!$D$7,'Locality and Max Pay'!$D$7,'NO LOCALITY'!H11*(1+$M$5))</f>
        <v>118455.33148739999</v>
      </c>
      <c r="I11" s="23">
        <f>IF('NO LOCALITY'!I11*(1+$M$5)&gt;'Locality and Max Pay'!$D$7,'Locality and Max Pay'!$D$7,'NO LOCALITY'!I11*(1+$M$5))</f>
        <v>130893.2528778</v>
      </c>
      <c r="J11" s="23">
        <f>IF('NO LOCALITY'!J11*(1+$M$5)&gt;'Locality and Max Pay'!$D$7,'Locality and Max Pay'!$D$7,'NO LOCALITY'!J11*(1+$M$5))</f>
        <v>144636.70967730001</v>
      </c>
      <c r="K11" s="23">
        <f>IF('NO LOCALITY'!K11*(1+$M$5)&gt;'Locality and Max Pay'!$D$7,'Locality and Max Pay'!$D$7,'NO LOCALITY'!K11*(1+$M$5))</f>
        <v>166332.4021026</v>
      </c>
      <c r="L11" s="23">
        <f>IF('NO LOCALITY'!L11*(1+$M$5)&gt;'Locality and Max Pay'!$D$7,'Locality and Max Pay'!$D$7,'NO LOCALITY'!L11*(1+$M$5))</f>
        <v>175062.00781529996</v>
      </c>
      <c r="M11" s="23">
        <f>IF('NO LOCALITY'!M11*(1+$M$5)&gt;'Locality and Max Pay'!$D$7,'Locality and Max Pay'!$D$7,'NO LOCALITY'!M11*(1+$M$5))</f>
        <v>183813.93037260001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106281.49275810001</v>
      </c>
      <c r="F12" s="22">
        <f>IF('NO LOCALITY'!F12*(1+$M$5)&gt;'Locality and Max Pay'!$D$7,'Locality and Max Pay'!$D$7,'NO LOCALITY'!F12*(1+$M$5))</f>
        <v>120631.22383589999</v>
      </c>
      <c r="G12" s="22">
        <f>IF('NO LOCALITY'!G12*(1+$M$5)&gt;'Locality and Max Pay'!$D$7,'Locality and Max Pay'!$D$7,'NO LOCALITY'!G12*(1+$M$5))</f>
        <v>133300.99244519998</v>
      </c>
      <c r="H12" s="22">
        <f>IF('NO LOCALITY'!H12*(1+$M$5)&gt;'Locality and Max Pay'!$D$7,'Locality and Max Pay'!$D$7,'NO LOCALITY'!H12*(1+$M$5))</f>
        <v>147296.13365879998</v>
      </c>
      <c r="I12" s="22">
        <f>IF('NO LOCALITY'!I12*(1+$M$5)&gt;'Locality and Max Pay'!$D$7,'Locality and Max Pay'!$D$7,'NO LOCALITY'!I12*(1+$M$5))</f>
        <v>162764.18661599999</v>
      </c>
      <c r="J12" s="22">
        <f>IF('NO LOCALITY'!J12*(1+$M$5)&gt;'Locality and Max Pay'!$D$7,'Locality and Max Pay'!$D$7,'NO LOCALITY'!J12*(1+$M$5))</f>
        <v>179851.45063139999</v>
      </c>
      <c r="K12" s="22">
        <f>IF('NO LOCALITY'!K12*(1+$M$5)&gt;'Locality and Max Pay'!$D$7,'Locality and Max Pay'!$D$7,'NO LOCALITY'!K12*(1+$M$5))</f>
        <v>206830.03610339999</v>
      </c>
      <c r="L12" s="22">
        <f>IF('NO LOCALITY'!L12*(1+$M$5)&gt;'Locality and Max Pay'!$D$7,'Locality and Max Pay'!$D$7,'NO LOCALITY'!L12*(1+$M$5))</f>
        <v>217684.70135189997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81756.520367399993</v>
      </c>
      <c r="F13" s="23">
        <f>IF('NO LOCALITY'!F13*(1+$M$5)&gt;'Locality and Max Pay'!$D$7,'Locality and Max Pay'!$D$7,'NO LOCALITY'!F13*(1+$M$5))</f>
        <v>92792.200022099991</v>
      </c>
      <c r="G13" s="23">
        <f>IF('NO LOCALITY'!G13*(1+$M$5)&gt;'Locality and Max Pay'!$D$7,'Locality and Max Pay'!$D$7,'NO LOCALITY'!G13*(1+$M$5))</f>
        <v>102538.4619888</v>
      </c>
      <c r="H13" s="23">
        <f>IF('NO LOCALITY'!H13*(1+$M$5)&gt;'Locality and Max Pay'!$D$7,'Locality and Max Pay'!$D$7,'NO LOCALITY'!H13*(1+$M$5))</f>
        <v>113307.579333</v>
      </c>
      <c r="I13" s="23">
        <f>IF('NO LOCALITY'!I13*(1+$M$5)&gt;'Locality and Max Pay'!$D$7,'Locality and Max Pay'!$D$7,'NO LOCALITY'!I13*(1+$M$5))</f>
        <v>125203.69732950001</v>
      </c>
      <c r="J13" s="23">
        <f>IF('NO LOCALITY'!J13*(1+$M$5)&gt;'Locality and Max Pay'!$D$7,'Locality and Max Pay'!$D$7,'NO LOCALITY'!J13*(1+$M$5))</f>
        <v>138347.07897419998</v>
      </c>
      <c r="K13" s="23">
        <f>IF('NO LOCALITY'!K13*(1+$M$5)&gt;'Locality and Max Pay'!$D$7,'Locality and Max Pay'!$D$7,'NO LOCALITY'!K13*(1+$M$5))</f>
        <v>159101.74445219999</v>
      </c>
      <c r="L13" s="23">
        <f>IF('NO LOCALITY'!L13*(1+$M$5)&gt;'Locality and Max Pay'!$D$7,'Locality and Max Pay'!$D$7,'NO LOCALITY'!L13*(1+$M$5))</f>
        <v>167447.00450789998</v>
      </c>
      <c r="M13" s="23">
        <f>IF('NO LOCALITY'!M13*(1+$M$5)&gt;'Locality and Max Pay'!$D$7,'Locality and Max Pay'!$D$7,'NO LOCALITY'!M13*(1+$M$5))</f>
        <v>175824.50000579999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1QfjfJFK/x4SctDG5/llMHNFiZ1z58VUyHnJM6laiNKiSnPQTc1u6KWQ/4hYzUx6ghxp5xc70pVq3eVC0tPDbA==" saltValue="QRhT17tck6r7uuGZ7JbcDQ==" spinCount="100000" sheet="1" objects="1" scenarios="1"/>
  <mergeCells count="14">
    <mergeCell ref="B8:B9"/>
    <mergeCell ref="B10:B11"/>
    <mergeCell ref="B12:B13"/>
    <mergeCell ref="B17:C17"/>
    <mergeCell ref="A1:M2"/>
    <mergeCell ref="A3:M3"/>
    <mergeCell ref="A4:M4"/>
    <mergeCell ref="D5:E5"/>
    <mergeCell ref="A5:B7"/>
    <mergeCell ref="A8:A9"/>
    <mergeCell ref="A10:A11"/>
    <mergeCell ref="A12:A13"/>
    <mergeCell ref="C5:C7"/>
    <mergeCell ref="B15:M15"/>
  </mergeCells>
  <phoneticPr fontId="0" type="noConversion"/>
  <hyperlinks>
    <hyperlink ref="B17" location="'LOCALITY INDEX'!A1" display="Return to Locality Index" xr:uid="{00000000-0004-0000-1E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80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0.18149999999999999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108047.76974549999</v>
      </c>
      <c r="F8" s="22">
        <f>IF('NO LOCALITY'!F8*(1+$M$5)&gt;'Locality and Max Pay'!$D$7,'Locality and Max Pay'!$D$7,'NO LOCALITY'!F8*(1+$M$5))</f>
        <v>122633.81612999999</v>
      </c>
      <c r="G8" s="22">
        <f>IF('NO LOCALITY'!G8*(1+$M$5)&gt;'Locality and Max Pay'!$D$7,'Locality and Max Pay'!$D$7,'NO LOCALITY'!G8*(1+$M$5))</f>
        <v>135511.20793349997</v>
      </c>
      <c r="H8" s="22">
        <f>IF('NO LOCALITY'!H8*(1+$M$5)&gt;'Locality and Max Pay'!$D$7,'Locality and Max Pay'!$D$7,'NO LOCALITY'!H8*(1+$M$5))</f>
        <v>149743.98818099999</v>
      </c>
      <c r="I8" s="22">
        <f>IF('NO LOCALITY'!I8*(1+$M$5)&gt;'Locality and Max Pay'!$D$7,'Locality and Max Pay'!$D$7,'NO LOCALITY'!I8*(1+$M$5))</f>
        <v>165466.73444850001</v>
      </c>
      <c r="J8" s="22">
        <f>IF('NO LOCALITY'!J8*(1+$M$5)&gt;'Locality and Max Pay'!$D$7,'Locality and Max Pay'!$D$7,'NO LOCALITY'!J8*(1+$M$5))</f>
        <v>182838.05602199998</v>
      </c>
      <c r="K8" s="22">
        <f>IF('NO LOCALITY'!K8*(1+$M$5)&gt;'Locality and Max Pay'!$D$7,'Locality and Max Pay'!$D$7,'NO LOCALITY'!K8*(1+$M$5))</f>
        <v>210263.04347399998</v>
      </c>
      <c r="L8" s="22">
        <f>IF('NO LOCALITY'!L8*(1+$M$5)&gt;'Locality and Max Pay'!$D$7,'Locality and Max Pay'!$D$7,'NO LOCALITY'!L8*(1+$M$5))</f>
        <v>221299.60629149998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86436.052942499984</v>
      </c>
      <c r="F9" s="23">
        <f>IF('NO LOCALITY'!F9*(1+$M$5)&gt;'Locality and Max Pay'!$D$7,'Locality and Max Pay'!$D$7,'NO LOCALITY'!F9*(1+$M$5))</f>
        <v>98109.45607499998</v>
      </c>
      <c r="G9" s="23">
        <f>IF('NO LOCALITY'!G9*(1+$M$5)&gt;'Locality and Max Pay'!$D$7,'Locality and Max Pay'!$D$7,'NO LOCALITY'!G9*(1+$M$5))</f>
        <v>108410.64856649999</v>
      </c>
      <c r="H9" s="23">
        <f>IF('NO LOCALITY'!H9*(1+$M$5)&gt;'Locality and Max Pay'!$D$7,'Locality and Max Pay'!$D$7,'NO LOCALITY'!H9*(1+$M$5))</f>
        <v>119794.46959349999</v>
      </c>
      <c r="I9" s="23">
        <f>IF('NO LOCALITY'!I9*(1+$M$5)&gt;'Locality and Max Pay'!$D$7,'Locality and Max Pay'!$D$7,'NO LOCALITY'!I9*(1+$M$5))</f>
        <v>132372.6666075</v>
      </c>
      <c r="J9" s="23">
        <f>IF('NO LOCALITY'!J9*(1+$M$5)&gt;'Locality and Max Pay'!$D$7,'Locality and Max Pay'!$D$7,'NO LOCALITY'!J9*(1+$M$5))</f>
        <v>146271.40608599997</v>
      </c>
      <c r="K9" s="23">
        <f>IF('NO LOCALITY'!K9*(1+$M$5)&gt;'Locality and Max Pay'!$D$7,'Locality and Max Pay'!$D$7,'NO LOCALITY'!K9*(1+$M$5))</f>
        <v>168211.15573049997</v>
      </c>
      <c r="L9" s="23">
        <f>IF('NO LOCALITY'!L9*(1+$M$5)&gt;'Locality and Max Pay'!$D$7,'Locality and Max Pay'!$D$7,'NO LOCALITY'!L9*(1+$M$5))</f>
        <v>177040.40598449999</v>
      </c>
      <c r="M9" s="23">
        <f>IF('NO LOCALITY'!M9*(1+$M$5)&gt;'Locality and Max Pay'!$D$7,'Locality and Max Pay'!$D$7,'NO LOCALITY'!M9*(1+$M$5))</f>
        <v>185894.88953399999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105616.96227899998</v>
      </c>
      <c r="F10" s="18">
        <f>IF('NO LOCALITY'!F10*(1+$M$5)&gt;'Locality and Max Pay'!$D$7,'Locality and Max Pay'!$D$7,'NO LOCALITY'!F10*(1+$M$5))</f>
        <v>119871.37106549999</v>
      </c>
      <c r="G10" s="18">
        <f>IF('NO LOCALITY'!G10*(1+$M$5)&gt;'Locality and Max Pay'!$D$7,'Locality and Max Pay'!$D$7,'NO LOCALITY'!G10*(1+$M$5))</f>
        <v>132462.78551999998</v>
      </c>
      <c r="H10" s="18">
        <f>IF('NO LOCALITY'!H10*(1+$M$5)&gt;'Locality and Max Pay'!$D$7,'Locality and Max Pay'!$D$7,'NO LOCALITY'!H10*(1+$M$5))</f>
        <v>146374.74243899999</v>
      </c>
      <c r="I10" s="22">
        <f>IF('NO LOCALITY'!I10*(1+$M$5)&gt;'Locality and Max Pay'!$D$7,'Locality and Max Pay'!$D$7,'NO LOCALITY'!I10*(1+$M$5))</f>
        <v>161743.02098399997</v>
      </c>
      <c r="J10" s="22">
        <f>IF('NO LOCALITY'!J10*(1+$M$5)&gt;'Locality and Max Pay'!$D$7,'Locality and Max Pay'!$D$7,'NO LOCALITY'!J10*(1+$M$5))</f>
        <v>178722.6256845</v>
      </c>
      <c r="K10" s="22">
        <f>IF('NO LOCALITY'!K10*(1+$M$5)&gt;'Locality and Max Pay'!$D$7,'Locality and Max Pay'!$D$7,'NO LOCALITY'!K10*(1+$M$5))</f>
        <v>205531.19977499996</v>
      </c>
      <c r="L10" s="22">
        <f>IF('NO LOCALITY'!L10*(1+$M$5)&gt;'Locality and Max Pay'!$D$7,'Locality and Max Pay'!$D$7,'NO LOCALITY'!L10*(1+$M$5))</f>
        <v>216319.03439399999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82839.707540999996</v>
      </c>
      <c r="F11" s="19">
        <f>IF('NO LOCALITY'!F11*(1+$M$5)&gt;'Locality and Max Pay'!$D$7,'Locality and Max Pay'!$D$7,'NO LOCALITY'!F11*(1+$M$5))</f>
        <v>94016.855861999982</v>
      </c>
      <c r="G11" s="19">
        <f>IF('NO LOCALITY'!G11*(1+$M$5)&gt;'Locality and Max Pay'!$D$7,'Locality and Max Pay'!$D$7,'NO LOCALITY'!G11*(1+$M$5))</f>
        <v>103892.68708649998</v>
      </c>
      <c r="H11" s="19">
        <f>IF('NO LOCALITY'!H11*(1+$M$5)&gt;'Locality and Max Pay'!$D$7,'Locality and Max Pay'!$D$7,'NO LOCALITY'!H11*(1+$M$5))</f>
        <v>114801.88184099999</v>
      </c>
      <c r="I11" s="23">
        <f>IF('NO LOCALITY'!I11*(1+$M$5)&gt;'Locality and Max Pay'!$D$7,'Locality and Max Pay'!$D$7,'NO LOCALITY'!I11*(1+$M$5))</f>
        <v>126856.18757699999</v>
      </c>
      <c r="J11" s="23">
        <f>IF('NO LOCALITY'!J11*(1+$M$5)&gt;'Locality and Max Pay'!$D$7,'Locality and Max Pay'!$D$7,'NO LOCALITY'!J11*(1+$M$5))</f>
        <v>140175.76284449999</v>
      </c>
      <c r="K11" s="23">
        <f>IF('NO LOCALITY'!K11*(1+$M$5)&gt;'Locality and Max Pay'!$D$7,'Locality and Max Pay'!$D$7,'NO LOCALITY'!K11*(1+$M$5))</f>
        <v>161202.30750899998</v>
      </c>
      <c r="L11" s="23">
        <f>IF('NO LOCALITY'!L11*(1+$M$5)&gt;'Locality and Max Pay'!$D$7,'Locality and Max Pay'!$D$7,'NO LOCALITY'!L11*(1+$M$5))</f>
        <v>169662.67101449997</v>
      </c>
      <c r="M11" s="23">
        <f>IF('NO LOCALITY'!M11*(1+$M$5)&gt;'Locality and Max Pay'!$D$7,'Locality and Max Pay'!$D$7,'NO LOCALITY'!M11*(1+$M$5))</f>
        <v>178144.66305899998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103003.5138165</v>
      </c>
      <c r="F12" s="22">
        <f>IF('NO LOCALITY'!F12*(1+$M$5)&gt;'Locality and Max Pay'!$D$7,'Locality and Max Pay'!$D$7,'NO LOCALITY'!F12*(1+$M$5))</f>
        <v>116910.66439349999</v>
      </c>
      <c r="G12" s="22">
        <f>IF('NO LOCALITY'!G12*(1+$M$5)&gt;'Locality and Max Pay'!$D$7,'Locality and Max Pay'!$D$7,'NO LOCALITY'!G12*(1+$M$5))</f>
        <v>129189.66661799997</v>
      </c>
      <c r="H12" s="22">
        <f>IF('NO LOCALITY'!H12*(1+$M$5)&gt;'Locality and Max Pay'!$D$7,'Locality and Max Pay'!$D$7,'NO LOCALITY'!H12*(1+$M$5))</f>
        <v>142753.16374199998</v>
      </c>
      <c r="I12" s="22">
        <f>IF('NO LOCALITY'!I12*(1+$M$5)&gt;'Locality and Max Pay'!$D$7,'Locality and Max Pay'!$D$7,'NO LOCALITY'!I12*(1+$M$5))</f>
        <v>157744.14443999997</v>
      </c>
      <c r="J12" s="22">
        <f>IF('NO LOCALITY'!J12*(1+$M$5)&gt;'Locality and Max Pay'!$D$7,'Locality and Max Pay'!$D$7,'NO LOCALITY'!J12*(1+$M$5))</f>
        <v>174304.39580099998</v>
      </c>
      <c r="K12" s="22">
        <f>IF('NO LOCALITY'!K12*(1+$M$5)&gt;'Locality and Max Pay'!$D$7,'Locality and Max Pay'!$D$7,'NO LOCALITY'!K12*(1+$M$5))</f>
        <v>200450.89628099999</v>
      </c>
      <c r="L12" s="22">
        <f>IF('NO LOCALITY'!L12*(1+$M$5)&gt;'Locality and Max Pay'!$D$7,'Locality and Max Pay'!$D$7,'NO LOCALITY'!L12*(1+$M$5))</f>
        <v>210970.77733349998</v>
      </c>
      <c r="M12" s="22">
        <f>IF('NO LOCALITY'!M12*(1+$M$5)&gt;'Locality and Max Pay'!$D$7,'Locality and Max Pay'!$D$7,'NO LOCALITY'!M12*(1+$M$5))</f>
        <v>221521.89960899999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79234.951040999993</v>
      </c>
      <c r="F13" s="23">
        <f>IF('NO LOCALITY'!F13*(1+$M$5)&gt;'Locality and Max Pay'!$D$7,'Locality and Max Pay'!$D$7,'NO LOCALITY'!F13*(1+$M$5))</f>
        <v>89930.263576499987</v>
      </c>
      <c r="G13" s="23">
        <f>IF('NO LOCALITY'!G13*(1+$M$5)&gt;'Locality and Max Pay'!$D$7,'Locality and Max Pay'!$D$7,'NO LOCALITY'!G13*(1+$M$5))</f>
        <v>99375.927191999988</v>
      </c>
      <c r="H13" s="23">
        <f>IF('NO LOCALITY'!H13*(1+$M$5)&gt;'Locality and Max Pay'!$D$7,'Locality and Max Pay'!$D$7,'NO LOCALITY'!H13*(1+$M$5))</f>
        <v>109812.89884499999</v>
      </c>
      <c r="I13" s="23">
        <f>IF('NO LOCALITY'!I13*(1+$M$5)&gt;'Locality and Max Pay'!$D$7,'Locality and Max Pay'!$D$7,'NO LOCALITY'!I13*(1+$M$5))</f>
        <v>121342.1117175</v>
      </c>
      <c r="J13" s="23">
        <f>IF('NO LOCALITY'!J13*(1+$M$5)&gt;'Locality and Max Pay'!$D$7,'Locality and Max Pay'!$D$7,'NO LOCALITY'!J13*(1+$M$5))</f>
        <v>134080.11960299997</v>
      </c>
      <c r="K13" s="23">
        <f>IF('NO LOCALITY'!K13*(1+$M$5)&gt;'Locality and Max Pay'!$D$7,'Locality and Max Pay'!$D$7,'NO LOCALITY'!K13*(1+$M$5))</f>
        <v>154194.66087299999</v>
      </c>
      <c r="L13" s="23">
        <f>IF('NO LOCALITY'!L13*(1+$M$5)&gt;'Locality and Max Pay'!$D$7,'Locality and Max Pay'!$D$7,'NO LOCALITY'!L13*(1+$M$5))</f>
        <v>162282.53287349999</v>
      </c>
      <c r="M13" s="23">
        <f>IF('NO LOCALITY'!M13*(1+$M$5)&gt;'Locality and Max Pay'!$D$7,'Locality and Max Pay'!$D$7,'NO LOCALITY'!M13*(1+$M$5))</f>
        <v>170401.64609699999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L6PQDjDbHfbAiBDWoN5fpg16bthf2w4kT1AQfjorgAAUPTE3Quj4BARvkP7iaATKITNu6pMi34hevdiqPlczwg==" saltValue="IYkwsgMdIUdlWEfkN+Ht2w==" spinCount="100000" sheet="1" objects="1" scenarios="1"/>
  <mergeCells count="14">
    <mergeCell ref="B17:C17"/>
    <mergeCell ref="A8:A9"/>
    <mergeCell ref="A10:A11"/>
    <mergeCell ref="A12:A13"/>
    <mergeCell ref="B8:B9"/>
    <mergeCell ref="B10:B11"/>
    <mergeCell ref="B12:B13"/>
    <mergeCell ref="B15:M15"/>
    <mergeCell ref="A1:M2"/>
    <mergeCell ref="A3:M3"/>
    <mergeCell ref="A4:M4"/>
    <mergeCell ref="D5:E5"/>
    <mergeCell ref="A5:B7"/>
    <mergeCell ref="C5:C7"/>
  </mergeCells>
  <phoneticPr fontId="0" type="noConversion"/>
  <hyperlinks>
    <hyperlink ref="B17" location="'LOCALITY INDEX'!A1" display="Return to Locality Index" xr:uid="{00000000-0004-0000-1F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M17"/>
  <sheetViews>
    <sheetView zoomScaleNormal="100" workbookViewId="0">
      <selection activeCell="M6" sqref="M6"/>
    </sheetView>
  </sheetViews>
  <sheetFormatPr defaultColWidth="9.33203125" defaultRowHeight="13.2" x14ac:dyDescent="0.25"/>
  <cols>
    <col min="1" max="2" width="9.33203125" style="35"/>
    <col min="3" max="3" width="10.6640625" style="35" customWidth="1"/>
    <col min="4" max="4" width="9.33203125" style="35" customWidth="1"/>
    <col min="5" max="16384" width="9.33203125" style="35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103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0.18970000000000001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108797.65693289999</v>
      </c>
      <c r="F8" s="22">
        <f>IF('NO LOCALITY'!F8*(1+$M$5)&gt;'Locality and Max Pay'!$D$7,'Locality and Max Pay'!$D$7,'NO LOCALITY'!F8*(1+$M$5))</f>
        <v>123484.93529399998</v>
      </c>
      <c r="G8" s="22">
        <f>IF('NO LOCALITY'!G8*(1+$M$5)&gt;'Locality and Max Pay'!$D$7,'Locality and Max Pay'!$D$7,'NO LOCALITY'!G8*(1+$M$5))</f>
        <v>136451.70044729998</v>
      </c>
      <c r="H8" s="22">
        <f>IF('NO LOCALITY'!H8*(1+$M$5)&gt;'Locality and Max Pay'!$D$7,'Locality and Max Pay'!$D$7,'NO LOCALITY'!H8*(1+$M$5))</f>
        <v>150783.26088779999</v>
      </c>
      <c r="I8" s="22">
        <f>IF('NO LOCALITY'!I8*(1+$M$5)&gt;'Locality and Max Pay'!$D$7,'Locality and Max Pay'!$D$7,'NO LOCALITY'!I8*(1+$M$5))</f>
        <v>166615.12820430001</v>
      </c>
      <c r="J8" s="22">
        <f>IF('NO LOCALITY'!J8*(1+$M$5)&gt;'Locality and Max Pay'!$D$7,'Locality and Max Pay'!$D$7,'NO LOCALITY'!J8*(1+$M$5))</f>
        <v>184107.01248359997</v>
      </c>
      <c r="K8" s="22">
        <f>IF('NO LOCALITY'!K8*(1+$M$5)&gt;'Locality and Max Pay'!$D$7,'Locality and Max Pay'!$D$7,'NO LOCALITY'!K8*(1+$M$5))</f>
        <v>211722.33840119996</v>
      </c>
      <c r="L8" s="22">
        <f>IF('NO LOCALITY'!L8*(1+$M$5)&gt;'Locality and Max Pay'!$D$7,'Locality and Max Pay'!$D$7,'NO LOCALITY'!L8*(1+$M$5))</f>
        <v>222835.49860769999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87035.94768149998</v>
      </c>
      <c r="F9" s="23">
        <f>IF('NO LOCALITY'!F9*(1+$M$5)&gt;'Locality and Max Pay'!$D$7,'Locality and Max Pay'!$D$7,'NO LOCALITY'!F9*(1+$M$5))</f>
        <v>98790.36808499998</v>
      </c>
      <c r="G9" s="23">
        <f>IF('NO LOCALITY'!G9*(1+$M$5)&gt;'Locality and Max Pay'!$D$7,'Locality and Max Pay'!$D$7,'NO LOCALITY'!G9*(1+$M$5))</f>
        <v>109163.05425269999</v>
      </c>
      <c r="H9" s="23">
        <f>IF('NO LOCALITY'!H9*(1+$M$5)&gt;'Locality and Max Pay'!$D$7,'Locality and Max Pay'!$D$7,'NO LOCALITY'!H9*(1+$M$5))</f>
        <v>120625.88275529999</v>
      </c>
      <c r="I9" s="23">
        <f>IF('NO LOCALITY'!I9*(1+$M$5)&gt;'Locality and Max Pay'!$D$7,'Locality and Max Pay'!$D$7,'NO LOCALITY'!I9*(1+$M$5))</f>
        <v>133291.3766085</v>
      </c>
      <c r="J9" s="23">
        <f>IF('NO LOCALITY'!J9*(1+$M$5)&gt;'Locality and Max Pay'!$D$7,'Locality and Max Pay'!$D$7,'NO LOCALITY'!J9*(1+$M$5))</f>
        <v>147286.57792679998</v>
      </c>
      <c r="K9" s="23">
        <f>IF('NO LOCALITY'!K9*(1+$M$5)&gt;'Locality and Max Pay'!$D$7,'Locality and Max Pay'!$D$7,'NO LOCALITY'!K9*(1+$M$5))</f>
        <v>169378.59667589999</v>
      </c>
      <c r="L9" s="23">
        <f>IF('NO LOCALITY'!L9*(1+$M$5)&gt;'Locality and Max Pay'!$D$7,'Locality and Max Pay'!$D$7,'NO LOCALITY'!L9*(1+$M$5))</f>
        <v>178269.12484109998</v>
      </c>
      <c r="M9" s="23">
        <f>IF('NO LOCALITY'!M9*(1+$M$5)&gt;'Locality and Max Pay'!$D$7,'Locality and Max Pay'!$D$7,'NO LOCALITY'!M9*(1+$M$5))</f>
        <v>187185.0614292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106349.97886019999</v>
      </c>
      <c r="F10" s="18">
        <f>IF('NO LOCALITY'!F10*(1+$M$5)&gt;'Locality and Max Pay'!$D$7,'Locality and Max Pay'!$D$7,'NO LOCALITY'!F10*(1+$M$5))</f>
        <v>120703.31794889999</v>
      </c>
      <c r="G10" s="18">
        <f>IF('NO LOCALITY'!G10*(1+$M$5)&gt;'Locality and Max Pay'!$D$7,'Locality and Max Pay'!$D$7,'NO LOCALITY'!G10*(1+$M$5))</f>
        <v>133382.12097599998</v>
      </c>
      <c r="H10" s="18">
        <f>IF('NO LOCALITY'!H10*(1+$M$5)&gt;'Locality and Max Pay'!$D$7,'Locality and Max Pay'!$D$7,'NO LOCALITY'!H10*(1+$M$5))</f>
        <v>147390.63146819998</v>
      </c>
      <c r="I10" s="22">
        <f>IF('NO LOCALITY'!I10*(1+$M$5)&gt;'Locality and Max Pay'!$D$7,'Locality and Max Pay'!$D$7,'NO LOCALITY'!I10*(1+$M$5))</f>
        <v>162865.57093919997</v>
      </c>
      <c r="J10" s="22">
        <f>IF('NO LOCALITY'!J10*(1+$M$5)&gt;'Locality and Max Pay'!$D$7,'Locality and Max Pay'!$D$7,'NO LOCALITY'!J10*(1+$M$5))</f>
        <v>179963.01970109998</v>
      </c>
      <c r="K10" s="22">
        <f>IF('NO LOCALITY'!K10*(1+$M$5)&gt;'Locality and Max Pay'!$D$7,'Locality and Max Pay'!$D$7,'NO LOCALITY'!K10*(1+$M$5))</f>
        <v>206957.65414499998</v>
      </c>
      <c r="L10" s="22">
        <f>IF('NO LOCALITY'!L10*(1+$M$5)&gt;'Locality and Max Pay'!$D$7,'Locality and Max Pay'!$D$7,'NO LOCALITY'!L10*(1+$M$5))</f>
        <v>217820.35989719999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83414.6424558</v>
      </c>
      <c r="F11" s="19">
        <f>IF('NO LOCALITY'!F11*(1+$M$5)&gt;'Locality and Max Pay'!$D$7,'Locality and Max Pay'!$D$7,'NO LOCALITY'!F11*(1+$M$5))</f>
        <v>94669.363875599985</v>
      </c>
      <c r="G11" s="19">
        <f>IF('NO LOCALITY'!G11*(1+$M$5)&gt;'Locality and Max Pay'!$D$7,'Locality and Max Pay'!$D$7,'NO LOCALITY'!G11*(1+$M$5))</f>
        <v>104613.73662869997</v>
      </c>
      <c r="H11" s="19">
        <f>IF('NO LOCALITY'!H11*(1+$M$5)&gt;'Locality and Max Pay'!$D$7,'Locality and Max Pay'!$D$7,'NO LOCALITY'!H11*(1+$M$5))</f>
        <v>115598.64479579999</v>
      </c>
      <c r="I11" s="23">
        <f>IF('NO LOCALITY'!I11*(1+$M$5)&gt;'Locality and Max Pay'!$D$7,'Locality and Max Pay'!$D$7,'NO LOCALITY'!I11*(1+$M$5))</f>
        <v>127736.61139259998</v>
      </c>
      <c r="J11" s="23">
        <f>IF('NO LOCALITY'!J11*(1+$M$5)&gt;'Locality and Max Pay'!$D$7,'Locality and Max Pay'!$D$7,'NO LOCALITY'!J11*(1+$M$5))</f>
        <v>141148.62890909999</v>
      </c>
      <c r="K11" s="23">
        <f>IF('NO LOCALITY'!K11*(1+$M$5)&gt;'Locality and Max Pay'!$D$7,'Locality and Max Pay'!$D$7,'NO LOCALITY'!K11*(1+$M$5))</f>
        <v>162321.10473419999</v>
      </c>
      <c r="L11" s="23">
        <f>IF('NO LOCALITY'!L11*(1+$M$5)&gt;'Locality and Max Pay'!$D$7,'Locality and Max Pay'!$D$7,'NO LOCALITY'!L11*(1+$M$5))</f>
        <v>170840.18595509997</v>
      </c>
      <c r="M11" s="23">
        <f>IF('NO LOCALITY'!M11*(1+$M$5)&gt;'Locality and Max Pay'!$D$7,'Locality and Max Pay'!$D$7,'NO LOCALITY'!M11*(1+$M$5))</f>
        <v>179381.0458242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103718.39220269999</v>
      </c>
      <c r="F12" s="22">
        <f>IF('NO LOCALITY'!F12*(1+$M$5)&gt;'Locality and Max Pay'!$D$7,'Locality and Max Pay'!$D$7,'NO LOCALITY'!F12*(1+$M$5))</f>
        <v>117722.06299529997</v>
      </c>
      <c r="G12" s="22">
        <f>IF('NO LOCALITY'!G12*(1+$M$5)&gt;'Locality and Max Pay'!$D$7,'Locality and Max Pay'!$D$7,'NO LOCALITY'!G12*(1+$M$5))</f>
        <v>130086.28554839997</v>
      </c>
      <c r="H12" s="22">
        <f>IF('NO LOCALITY'!H12*(1+$M$5)&gt;'Locality and Max Pay'!$D$7,'Locality and Max Pay'!$D$7,'NO LOCALITY'!H12*(1+$M$5))</f>
        <v>143743.9178196</v>
      </c>
      <c r="I12" s="22">
        <f>IF('NO LOCALITY'!I12*(1+$M$5)&gt;'Locality and Max Pay'!$D$7,'Locality and Max Pay'!$D$7,'NO LOCALITY'!I12*(1+$M$5))</f>
        <v>158838.94087199998</v>
      </c>
      <c r="J12" s="22">
        <f>IF('NO LOCALITY'!J12*(1+$M$5)&gt;'Locality and Max Pay'!$D$7,'Locality and Max Pay'!$D$7,'NO LOCALITY'!J12*(1+$M$5))</f>
        <v>175514.12584379996</v>
      </c>
      <c r="K12" s="22">
        <f>IF('NO LOCALITY'!K12*(1+$M$5)&gt;'Locality and Max Pay'!$D$7,'Locality and Max Pay'!$D$7,'NO LOCALITY'!K12*(1+$M$5))</f>
        <v>201842.09166779998</v>
      </c>
      <c r="L12" s="22">
        <f>IF('NO LOCALITY'!L12*(1+$M$5)&gt;'Locality and Max Pay'!$D$7,'Locality and Max Pay'!$D$7,'NO LOCALITY'!L12*(1+$M$5))</f>
        <v>212434.98416729996</v>
      </c>
      <c r="M12" s="22">
        <f>IF('NO LOCALITY'!M12*(1+$M$5)&gt;'Locality and Max Pay'!$D$7,'Locality and Max Pay'!$D$7,'NO LOCALITY'!M12*(1+$M$5))</f>
        <v>223059.33471419997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79784.867755799991</v>
      </c>
      <c r="F13" s="23">
        <f>IF('NO LOCALITY'!F13*(1+$M$5)&gt;'Locality and Max Pay'!$D$7,'Locality and Max Pay'!$D$7,'NO LOCALITY'!F13*(1+$M$5))</f>
        <v>90554.409290699987</v>
      </c>
      <c r="G13" s="23">
        <f>IF('NO LOCALITY'!G13*(1+$M$5)&gt;'Locality and Max Pay'!$D$7,'Locality and Max Pay'!$D$7,'NO LOCALITY'!G13*(1+$M$5))</f>
        <v>100065.62892959999</v>
      </c>
      <c r="H13" s="23">
        <f>IF('NO LOCALITY'!H13*(1+$M$5)&gt;'Locality and Max Pay'!$D$7,'Locality and Max Pay'!$D$7,'NO LOCALITY'!H13*(1+$M$5))</f>
        <v>110575.03661099999</v>
      </c>
      <c r="I13" s="23">
        <f>IF('NO LOCALITY'!I13*(1+$M$5)&gt;'Locality and Max Pay'!$D$7,'Locality and Max Pay'!$D$7,'NO LOCALITY'!I13*(1+$M$5))</f>
        <v>122184.26602649999</v>
      </c>
      <c r="J13" s="23">
        <f>IF('NO LOCALITY'!J13*(1+$M$5)&gt;'Locality and Max Pay'!$D$7,'Locality and Max Pay'!$D$7,'NO LOCALITY'!J13*(1+$M$5))</f>
        <v>135010.67989139998</v>
      </c>
      <c r="K13" s="23">
        <f>IF('NO LOCALITY'!K13*(1+$M$5)&gt;'Locality and Max Pay'!$D$7,'Locality and Max Pay'!$D$7,'NO LOCALITY'!K13*(1+$M$5))</f>
        <v>155264.82271739998</v>
      </c>
      <c r="L13" s="23">
        <f>IF('NO LOCALITY'!L13*(1+$M$5)&gt;'Locality and Max Pay'!$D$7,'Locality and Max Pay'!$D$7,'NO LOCALITY'!L13*(1+$M$5))</f>
        <v>163408.82721929997</v>
      </c>
      <c r="M13" s="23">
        <f>IF('NO LOCALITY'!M13*(1+$M$5)&gt;'Locality and Max Pay'!$D$7,'Locality and Max Pay'!$D$7,'NO LOCALITY'!M13*(1+$M$5))</f>
        <v>171584.28976859999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HAJA/Hu7Aapny9BuwCbXtqNGaVzzFmCJwxyAOCW1Tru4G18t45obgdbUoeW9W++6APY3jvPuuIX90xA6R3aOQA==" saltValue="en/whwfQ8Lq8WvSOhpLPiQ==" spinCount="100000" sheet="1" objects="1" scenarios="1"/>
  <mergeCells count="14">
    <mergeCell ref="B15:M15"/>
    <mergeCell ref="B17:C17"/>
    <mergeCell ref="A8:A9"/>
    <mergeCell ref="B8:B9"/>
    <mergeCell ref="A10:A11"/>
    <mergeCell ref="B10:B11"/>
    <mergeCell ref="A12:A13"/>
    <mergeCell ref="B12:B13"/>
    <mergeCell ref="A1:M2"/>
    <mergeCell ref="A3:M3"/>
    <mergeCell ref="A4:M4"/>
    <mergeCell ref="A5:B7"/>
    <mergeCell ref="C5:C7"/>
    <mergeCell ref="D5:E5"/>
  </mergeCells>
  <hyperlinks>
    <hyperlink ref="B17" location="'LOCALITY INDEX'!A1" display="Return to Locality Index" xr:uid="{00000000-0004-0000-20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M17"/>
  <sheetViews>
    <sheetView zoomScaleNormal="100" workbookViewId="0">
      <selection activeCell="M6" sqref="M6"/>
    </sheetView>
  </sheetViews>
  <sheetFormatPr defaultColWidth="9.33203125" defaultRowHeight="13.2" x14ac:dyDescent="0.25"/>
  <cols>
    <col min="1" max="2" width="9.33203125" style="35"/>
    <col min="3" max="3" width="10.6640625" style="35" customWidth="1"/>
    <col min="4" max="4" width="9.33203125" style="35" customWidth="1"/>
    <col min="5" max="16384" width="9.33203125" style="35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104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0.21590000000000001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111193.63794629999</v>
      </c>
      <c r="F8" s="22">
        <f>IF('NO LOCALITY'!F8*(1+$M$5)&gt;'Locality and Max Pay'!$D$7,'Locality and Max Pay'!$D$7,'NO LOCALITY'!F8*(1+$M$5))</f>
        <v>126204.36481799999</v>
      </c>
      <c r="G8" s="22">
        <f>IF('NO LOCALITY'!G8*(1+$M$5)&gt;'Locality and Max Pay'!$D$7,'Locality and Max Pay'!$D$7,'NO LOCALITY'!G8*(1+$M$5))</f>
        <v>139456.68872309997</v>
      </c>
      <c r="H8" s="22">
        <f>IF('NO LOCALITY'!H8*(1+$M$5)&gt;'Locality and Max Pay'!$D$7,'Locality and Max Pay'!$D$7,'NO LOCALITY'!H8*(1+$M$5))</f>
        <v>154103.8639266</v>
      </c>
      <c r="I8" s="22">
        <f>IF('NO LOCALITY'!I8*(1+$M$5)&gt;'Locality and Max Pay'!$D$7,'Locality and Max Pay'!$D$7,'NO LOCALITY'!I8*(1+$M$5))</f>
        <v>170284.3863021</v>
      </c>
      <c r="J8" s="22">
        <f>IF('NO LOCALITY'!J8*(1+$M$5)&gt;'Locality and Max Pay'!$D$7,'Locality and Max Pay'!$D$7,'NO LOCALITY'!J8*(1+$M$5))</f>
        <v>188161.48312919997</v>
      </c>
      <c r="K8" s="22">
        <f>IF('NO LOCALITY'!K8*(1+$M$5)&gt;'Locality and Max Pay'!$D$7,'Locality and Max Pay'!$D$7,'NO LOCALITY'!K8*(1+$M$5))</f>
        <v>216384.96365639995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88952.684530499988</v>
      </c>
      <c r="F9" s="23">
        <f>IF('NO LOCALITY'!F9*(1+$M$5)&gt;'Locality and Max Pay'!$D$7,'Locality and Max Pay'!$D$7,'NO LOCALITY'!F9*(1+$M$5))</f>
        <v>100965.96499499999</v>
      </c>
      <c r="G9" s="23">
        <f>IF('NO LOCALITY'!G9*(1+$M$5)&gt;'Locality and Max Pay'!$D$7,'Locality and Max Pay'!$D$7,'NO LOCALITY'!G9*(1+$M$5))</f>
        <v>111567.08217689999</v>
      </c>
      <c r="H9" s="23">
        <f>IF('NO LOCALITY'!H9*(1+$M$5)&gt;'Locality and Max Pay'!$D$7,'Locality and Max Pay'!$D$7,'NO LOCALITY'!H9*(1+$M$5))</f>
        <v>123282.34919909998</v>
      </c>
      <c r="I9" s="23">
        <f>IF('NO LOCALITY'!I9*(1+$M$5)&gt;'Locality and Max Pay'!$D$7,'Locality and Max Pay'!$D$7,'NO LOCALITY'!I9*(1+$M$5))</f>
        <v>136226.76709949999</v>
      </c>
      <c r="J9" s="23">
        <f>IF('NO LOCALITY'!J9*(1+$M$5)&gt;'Locality and Max Pay'!$D$7,'Locality and Max Pay'!$D$7,'NO LOCALITY'!J9*(1+$M$5))</f>
        <v>150530.17575959998</v>
      </c>
      <c r="K9" s="23">
        <f>IF('NO LOCALITY'!K9*(1+$M$5)&gt;'Locality and Max Pay'!$D$7,'Locality and Max Pay'!$D$7,'NO LOCALITY'!K9*(1+$M$5))</f>
        <v>173108.71286729997</v>
      </c>
      <c r="L9" s="23">
        <f>IF('NO LOCALITY'!L9*(1+$M$5)&gt;'Locality and Max Pay'!$D$7,'Locality and Max Pay'!$D$7,'NO LOCALITY'!L9*(1+$M$5))</f>
        <v>182195.03143169996</v>
      </c>
      <c r="M9" s="23">
        <f>IF('NO LOCALITY'!M9*(1+$M$5)&gt;'Locality and Max Pay'!$D$7,'Locality and Max Pay'!$D$7,'NO LOCALITY'!M9*(1+$M$5))</f>
        <v>191307.31797239999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108692.05622939998</v>
      </c>
      <c r="F10" s="18">
        <f>IF('NO LOCALITY'!F10*(1+$M$5)&gt;'Locality and Max Pay'!$D$7,'Locality and Max Pay'!$D$7,'NO LOCALITY'!F10*(1+$M$5))</f>
        <v>123361.48969829999</v>
      </c>
      <c r="G10" s="18">
        <f>IF('NO LOCALITY'!G10*(1+$M$5)&gt;'Locality and Max Pay'!$D$7,'Locality and Max Pay'!$D$7,'NO LOCALITY'!G10*(1+$M$5))</f>
        <v>136319.509872</v>
      </c>
      <c r="H10" s="18">
        <f>IF('NO LOCALITY'!H10*(1+$M$5)&gt;'Locality and Max Pay'!$D$7,'Locality and Max Pay'!$D$7,'NO LOCALITY'!H10*(1+$M$5))</f>
        <v>150636.52080539998</v>
      </c>
      <c r="I10" s="22">
        <f>IF('NO LOCALITY'!I10*(1+$M$5)&gt;'Locality and Max Pay'!$D$7,'Locality and Max Pay'!$D$7,'NO LOCALITY'!I10*(1+$M$5))</f>
        <v>166452.25494239997</v>
      </c>
      <c r="J10" s="22">
        <f>IF('NO LOCALITY'!J10*(1+$M$5)&gt;'Locality and Max Pay'!$D$7,'Locality and Max Pay'!$D$7,'NO LOCALITY'!J10*(1+$M$5))</f>
        <v>183926.22985169999</v>
      </c>
      <c r="K10" s="22">
        <f>IF('NO LOCALITY'!K10*(1+$M$5)&gt;'Locality and Max Pay'!$D$7,'Locality and Max Pay'!$D$7,'NO LOCALITY'!K10*(1+$M$5))</f>
        <v>211515.34981499997</v>
      </c>
      <c r="L10" s="22">
        <f>IF('NO LOCALITY'!L10*(1+$M$5)&gt;'Locality and Max Pay'!$D$7,'Locality and Max Pay'!$D$7,'NO LOCALITY'!L10*(1+$M$5))</f>
        <v>222617.27796839998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85251.629622599998</v>
      </c>
      <c r="F11" s="19">
        <f>IF('NO LOCALITY'!F11*(1+$M$5)&gt;'Locality and Max Pay'!$D$7,'Locality and Max Pay'!$D$7,'NO LOCALITY'!F11*(1+$M$5))</f>
        <v>96754.206553199983</v>
      </c>
      <c r="G11" s="19">
        <f>IF('NO LOCALITY'!G11*(1+$M$5)&gt;'Locality and Max Pay'!$D$7,'Locality and Max Pay'!$D$7,'NO LOCALITY'!G11*(1+$M$5))</f>
        <v>106917.57784889998</v>
      </c>
      <c r="H11" s="19">
        <f>IF('NO LOCALITY'!H11*(1+$M$5)&gt;'Locality and Max Pay'!$D$7,'Locality and Max Pay'!$D$7,'NO LOCALITY'!H11*(1+$M$5))</f>
        <v>118144.39960259999</v>
      </c>
      <c r="I11" s="23">
        <f>IF('NO LOCALITY'!I11*(1+$M$5)&gt;'Locality and Max Pay'!$D$7,'Locality and Max Pay'!$D$7,'NO LOCALITY'!I11*(1+$M$5))</f>
        <v>130549.67285219998</v>
      </c>
      <c r="J11" s="23">
        <f>IF('NO LOCALITY'!J11*(1+$M$5)&gt;'Locality and Max Pay'!$D$7,'Locality and Max Pay'!$D$7,'NO LOCALITY'!J11*(1+$M$5))</f>
        <v>144257.05462769998</v>
      </c>
      <c r="K11" s="23">
        <f>IF('NO LOCALITY'!K11*(1+$M$5)&gt;'Locality and Max Pay'!$D$7,'Locality and Max Pay'!$D$7,'NO LOCALITY'!K11*(1+$M$5))</f>
        <v>165895.79830739999</v>
      </c>
      <c r="L11" s="23">
        <f>IF('NO LOCALITY'!L11*(1+$M$5)&gt;'Locality and Max Pay'!$D$7,'Locality and Max Pay'!$D$7,'NO LOCALITY'!L11*(1+$M$5))</f>
        <v>174602.48978969996</v>
      </c>
      <c r="M11" s="23">
        <f>IF('NO LOCALITY'!M11*(1+$M$5)&gt;'Locality and Max Pay'!$D$7,'Locality and Max Pay'!$D$7,'NO LOCALITY'!M11*(1+$M$5))</f>
        <v>183331.4395374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106002.51582689999</v>
      </c>
      <c r="F12" s="22">
        <f>IF('NO LOCALITY'!F12*(1+$M$5)&gt;'Locality and Max Pay'!$D$7,'Locality and Max Pay'!$D$7,'NO LOCALITY'!F12*(1+$M$5))</f>
        <v>120314.58047909998</v>
      </c>
      <c r="G12" s="22">
        <f>IF('NO LOCALITY'!G12*(1+$M$5)&gt;'Locality and Max Pay'!$D$7,'Locality and Max Pay'!$D$7,'NO LOCALITY'!G12*(1+$M$5))</f>
        <v>132951.09237479998</v>
      </c>
      <c r="H12" s="22">
        <f>IF('NO LOCALITY'!H12*(1+$M$5)&gt;'Locality and Max Pay'!$D$7,'Locality and Max Pay'!$D$7,'NO LOCALITY'!H12*(1+$M$5))</f>
        <v>146909.49792119997</v>
      </c>
      <c r="I12" s="22">
        <f>IF('NO LOCALITY'!I12*(1+$M$5)&gt;'Locality and Max Pay'!$D$7,'Locality and Max Pay'!$D$7,'NO LOCALITY'!I12*(1+$M$5))</f>
        <v>162336.94898399999</v>
      </c>
      <c r="J12" s="22">
        <f>IF('NO LOCALITY'!J12*(1+$M$5)&gt;'Locality and Max Pay'!$D$7,'Locality and Max Pay'!$D$7,'NO LOCALITY'!J12*(1+$M$5))</f>
        <v>179379.36085859998</v>
      </c>
      <c r="K12" s="22">
        <f>IF('NO LOCALITY'!K12*(1+$M$5)&gt;'Locality and Max Pay'!$D$7,'Locality and Max Pay'!$D$7,'NO LOCALITY'!K12*(1+$M$5))</f>
        <v>206287.13058659999</v>
      </c>
      <c r="L12" s="22">
        <f>IF('NO LOCALITY'!L12*(1+$M$5)&gt;'Locality and Max Pay'!$D$7,'Locality and Max Pay'!$D$7,'NO LOCALITY'!L12*(1+$M$5))</f>
        <v>217113.30356309997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81541.918722599992</v>
      </c>
      <c r="F13" s="23">
        <f>IF('NO LOCALITY'!F13*(1+$M$5)&gt;'Locality and Max Pay'!$D$7,'Locality and Max Pay'!$D$7,'NO LOCALITY'!F13*(1+$M$5))</f>
        <v>92548.630962899988</v>
      </c>
      <c r="G13" s="23">
        <f>IF('NO LOCALITY'!G13*(1+$M$5)&gt;'Locality and Max Pay'!$D$7,'Locality and Max Pay'!$D$7,'NO LOCALITY'!G13*(1+$M$5))</f>
        <v>102269.31009119999</v>
      </c>
      <c r="H13" s="23">
        <f>IF('NO LOCALITY'!H13*(1+$M$5)&gt;'Locality and Max Pay'!$D$7,'Locality and Max Pay'!$D$7,'NO LOCALITY'!H13*(1+$M$5))</f>
        <v>113010.15971699999</v>
      </c>
      <c r="I13" s="23">
        <f>IF('NO LOCALITY'!I13*(1+$M$5)&gt;'Locality and Max Pay'!$D$7,'Locality and Max Pay'!$D$7,'NO LOCALITY'!I13*(1+$M$5))</f>
        <v>124875.05174549999</v>
      </c>
      <c r="J13" s="23">
        <f>IF('NO LOCALITY'!J13*(1+$M$5)&gt;'Locality and Max Pay'!$D$7,'Locality and Max Pay'!$D$7,'NO LOCALITY'!J13*(1+$M$5))</f>
        <v>137983.93349579998</v>
      </c>
      <c r="K13" s="23">
        <f>IF('NO LOCALITY'!K13*(1+$M$5)&gt;'Locality and Max Pay'!$D$7,'Locality and Max Pay'!$D$7,'NO LOCALITY'!K13*(1+$M$5))</f>
        <v>158684.12031779997</v>
      </c>
      <c r="L13" s="23">
        <f>IF('NO LOCALITY'!L13*(1+$M$5)&gt;'Locality and Max Pay'!$D$7,'Locality and Max Pay'!$D$7,'NO LOCALITY'!L13*(1+$M$5))</f>
        <v>167007.47500709997</v>
      </c>
      <c r="M13" s="23">
        <f>IF('NO LOCALITY'!M13*(1+$M$5)&gt;'Locality and Max Pay'!$D$7,'Locality and Max Pay'!$D$7,'NO LOCALITY'!M13*(1+$M$5))</f>
        <v>175362.98052419999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rlwK5sFdS9fyZmrspMbYs1zcfBTspgb+tun3cu4Z7B/TtP/J7TzlWLHRnouyfnUnYbaB3Sp9CjVp8vM4fcnNNw==" saltValue="npnh2Y5ppqe1/SELoOMVuA==" spinCount="100000" sheet="1" objects="1" scenarios="1"/>
  <mergeCells count="14">
    <mergeCell ref="B15:M15"/>
    <mergeCell ref="B17:C17"/>
    <mergeCell ref="A8:A9"/>
    <mergeCell ref="B8:B9"/>
    <mergeCell ref="A10:A11"/>
    <mergeCell ref="B10:B11"/>
    <mergeCell ref="A12:A13"/>
    <mergeCell ref="B12:B13"/>
    <mergeCell ref="A1:M2"/>
    <mergeCell ref="A3:M3"/>
    <mergeCell ref="A4:M4"/>
    <mergeCell ref="A5:B7"/>
    <mergeCell ref="C5:C7"/>
    <mergeCell ref="D5:E5"/>
  </mergeCells>
  <hyperlinks>
    <hyperlink ref="B17" location="'LOCALITY INDEX'!A1" display="Return to Locality Index" xr:uid="{00000000-0004-0000-21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M17"/>
  <sheetViews>
    <sheetView zoomScaleNormal="100" workbookViewId="0">
      <selection activeCell="M6" sqref="M6"/>
    </sheetView>
  </sheetViews>
  <sheetFormatPr defaultColWidth="9.33203125" defaultRowHeight="13.2" x14ac:dyDescent="0.25"/>
  <cols>
    <col min="1" max="2" width="9.33203125" style="35"/>
    <col min="3" max="3" width="10.6640625" style="35" customWidth="1"/>
    <col min="4" max="4" width="9.33203125" style="35" customWidth="1"/>
    <col min="5" max="16384" width="9.33203125" style="35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105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0.19570000000000001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109346.35487489999</v>
      </c>
      <c r="F8" s="22">
        <f>IF('NO LOCALITY'!F8*(1+$M$5)&gt;'Locality and Max Pay'!$D$7,'Locality and Max Pay'!$D$7,'NO LOCALITY'!F8*(1+$M$5))</f>
        <v>124107.70541399998</v>
      </c>
      <c r="G8" s="22">
        <f>IF('NO LOCALITY'!G8*(1+$M$5)&gt;'Locality and Max Pay'!$D$7,'Locality and Max Pay'!$D$7,'NO LOCALITY'!G8*(1+$M$5))</f>
        <v>137139.86570129998</v>
      </c>
      <c r="H8" s="22">
        <f>IF('NO LOCALITY'!H8*(1+$M$5)&gt;'Locality and Max Pay'!$D$7,'Locality and Max Pay'!$D$7,'NO LOCALITY'!H8*(1+$M$5))</f>
        <v>151543.70433179999</v>
      </c>
      <c r="I8" s="22">
        <f>IF('NO LOCALITY'!I8*(1+$M$5)&gt;'Locality and Max Pay'!$D$7,'Locality and Max Pay'!$D$7,'NO LOCALITY'!I8*(1+$M$5))</f>
        <v>167455.41631830001</v>
      </c>
      <c r="J8" s="22">
        <f>IF('NO LOCALITY'!J8*(1+$M$5)&gt;'Locality and Max Pay'!$D$7,'Locality and Max Pay'!$D$7,'NO LOCALITY'!J8*(1+$M$5))</f>
        <v>185035.51721159997</v>
      </c>
      <c r="K8" s="22">
        <f>IF('NO LOCALITY'!K8*(1+$M$5)&gt;'Locality and Max Pay'!$D$7,'Locality and Max Pay'!$D$7,'NO LOCALITY'!K8*(1+$M$5))</f>
        <v>212790.11517719997</v>
      </c>
      <c r="L8" s="22">
        <f>IF('NO LOCALITY'!L8*(1+$M$5)&gt;'Locality and Max Pay'!$D$7,'Locality and Max Pay'!$D$7,'NO LOCALITY'!L8*(1+$M$5))</f>
        <v>223959.3222537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87474.895051499989</v>
      </c>
      <c r="F9" s="23">
        <f>IF('NO LOCALITY'!F9*(1+$M$5)&gt;'Locality and Max Pay'!$D$7,'Locality and Max Pay'!$D$7,'NO LOCALITY'!F9*(1+$M$5))</f>
        <v>99288.596384999983</v>
      </c>
      <c r="G9" s="23">
        <f>IF('NO LOCALITY'!G9*(1+$M$5)&gt;'Locality and Max Pay'!$D$7,'Locality and Max Pay'!$D$7,'NO LOCALITY'!G9*(1+$M$5))</f>
        <v>109713.59499869999</v>
      </c>
      <c r="H9" s="23">
        <f>IF('NO LOCALITY'!H9*(1+$M$5)&gt;'Locality and Max Pay'!$D$7,'Locality and Max Pay'!$D$7,'NO LOCALITY'!H9*(1+$M$5))</f>
        <v>121234.23384929998</v>
      </c>
      <c r="I9" s="23">
        <f>IF('NO LOCALITY'!I9*(1+$M$5)&gt;'Locality and Max Pay'!$D$7,'Locality and Max Pay'!$D$7,'NO LOCALITY'!I9*(1+$M$5))</f>
        <v>133963.60343849999</v>
      </c>
      <c r="J9" s="23">
        <f>IF('NO LOCALITY'!J9*(1+$M$5)&gt;'Locality and Max Pay'!$D$7,'Locality and Max Pay'!$D$7,'NO LOCALITY'!J9*(1+$M$5))</f>
        <v>148029.38659079999</v>
      </c>
      <c r="K9" s="23">
        <f>IF('NO LOCALITY'!K9*(1+$M$5)&gt;'Locality and Max Pay'!$D$7,'Locality and Max Pay'!$D$7,'NO LOCALITY'!K9*(1+$M$5))</f>
        <v>170232.82175789998</v>
      </c>
      <c r="L9" s="23">
        <f>IF('NO LOCALITY'!L9*(1+$M$5)&gt;'Locality and Max Pay'!$D$7,'Locality and Max Pay'!$D$7,'NO LOCALITY'!L9*(1+$M$5))</f>
        <v>179168.18741909997</v>
      </c>
      <c r="M9" s="23">
        <f>IF('NO LOCALITY'!M9*(1+$M$5)&gt;'Locality and Max Pay'!$D$7,'Locality and Max Pay'!$D$7,'NO LOCALITY'!M9*(1+$M$5))</f>
        <v>188129.0896452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106886.33245619999</v>
      </c>
      <c r="F10" s="18">
        <f>IF('NO LOCALITY'!F10*(1+$M$5)&gt;'Locality and Max Pay'!$D$7,'Locality and Max Pay'!$D$7,'NO LOCALITY'!F10*(1+$M$5))</f>
        <v>121312.05957089999</v>
      </c>
      <c r="G10" s="18">
        <f>IF('NO LOCALITY'!G10*(1+$M$5)&gt;'Locality and Max Pay'!$D$7,'Locality and Max Pay'!$D$7,'NO LOCALITY'!G10*(1+$M$5))</f>
        <v>134054.80545599997</v>
      </c>
      <c r="H10" s="18">
        <f>IF('NO LOCALITY'!H10*(1+$M$5)&gt;'Locality and Max Pay'!$D$7,'Locality and Max Pay'!$D$7,'NO LOCALITY'!H10*(1+$M$5))</f>
        <v>148133.96490419999</v>
      </c>
      <c r="I10" s="22">
        <f>IF('NO LOCALITY'!I10*(1+$M$5)&gt;'Locality and Max Pay'!$D$7,'Locality and Max Pay'!$D$7,'NO LOCALITY'!I10*(1+$M$5))</f>
        <v>163686.94895519997</v>
      </c>
      <c r="J10" s="22">
        <f>IF('NO LOCALITY'!J10*(1+$M$5)&gt;'Locality and Max Pay'!$D$7,'Locality and Max Pay'!$D$7,'NO LOCALITY'!J10*(1+$M$5))</f>
        <v>180870.62507909999</v>
      </c>
      <c r="K10" s="22">
        <f>IF('NO LOCALITY'!K10*(1+$M$5)&gt;'Locality and Max Pay'!$D$7,'Locality and Max Pay'!$D$7,'NO LOCALITY'!K10*(1+$M$5))</f>
        <v>208001.40124499996</v>
      </c>
      <c r="L10" s="22">
        <f>IF('NO LOCALITY'!L10*(1+$M$5)&gt;'Locality and Max Pay'!$D$7,'Locality and Max Pay'!$D$7,'NO LOCALITY'!L10*(1+$M$5))</f>
        <v>218918.89075319999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83835.326539799993</v>
      </c>
      <c r="F11" s="19">
        <f>IF('NO LOCALITY'!F11*(1+$M$5)&gt;'Locality and Max Pay'!$D$7,'Locality and Max Pay'!$D$7,'NO LOCALITY'!F11*(1+$M$5))</f>
        <v>95146.808763599984</v>
      </c>
      <c r="G11" s="19">
        <f>IF('NO LOCALITY'!G11*(1+$M$5)&gt;'Locality and Max Pay'!$D$7,'Locality and Max Pay'!$D$7,'NO LOCALITY'!G11*(1+$M$5))</f>
        <v>105141.33385469999</v>
      </c>
      <c r="H11" s="19">
        <f>IF('NO LOCALITY'!H11*(1+$M$5)&gt;'Locality and Max Pay'!$D$7,'Locality and Max Pay'!$D$7,'NO LOCALITY'!H11*(1+$M$5))</f>
        <v>116181.64207979999</v>
      </c>
      <c r="I11" s="23">
        <f>IF('NO LOCALITY'!I11*(1+$M$5)&gt;'Locality and Max Pay'!$D$7,'Locality and Max Pay'!$D$7,'NO LOCALITY'!I11*(1+$M$5))</f>
        <v>128380.82394059998</v>
      </c>
      <c r="J11" s="23">
        <f>IF('NO LOCALITY'!J11*(1+$M$5)&gt;'Locality and Max Pay'!$D$7,'Locality and Max Pay'!$D$7,'NO LOCALITY'!J11*(1+$M$5))</f>
        <v>141860.4821271</v>
      </c>
      <c r="K11" s="23">
        <f>IF('NO LOCALITY'!K11*(1+$M$5)&gt;'Locality and Max Pay'!$D$7,'Locality and Max Pay'!$D$7,'NO LOCALITY'!K11*(1+$M$5))</f>
        <v>163139.73685019999</v>
      </c>
      <c r="L11" s="23">
        <f>IF('NO LOCALITY'!L11*(1+$M$5)&gt;'Locality and Max Pay'!$D$7,'Locality and Max Pay'!$D$7,'NO LOCALITY'!L11*(1+$M$5))</f>
        <v>171701.78225309995</v>
      </c>
      <c r="M11" s="23">
        <f>IF('NO LOCALITY'!M11*(1+$M$5)&gt;'Locality and Max Pay'!$D$7,'Locality and Max Pay'!$D$7,'NO LOCALITY'!M11*(1+$M$5))</f>
        <v>180285.71614020001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104241.47394869999</v>
      </c>
      <c r="F12" s="22">
        <f>IF('NO LOCALITY'!F12*(1+$M$5)&gt;'Locality and Max Pay'!$D$7,'Locality and Max Pay'!$D$7,'NO LOCALITY'!F12*(1+$M$5))</f>
        <v>118315.76928929998</v>
      </c>
      <c r="G12" s="22">
        <f>IF('NO LOCALITY'!G12*(1+$M$5)&gt;'Locality and Max Pay'!$D$7,'Locality and Max Pay'!$D$7,'NO LOCALITY'!G12*(1+$M$5))</f>
        <v>130742.34818039997</v>
      </c>
      <c r="H12" s="22">
        <f>IF('NO LOCALITY'!H12*(1+$M$5)&gt;'Locality and Max Pay'!$D$7,'Locality and Max Pay'!$D$7,'NO LOCALITY'!H12*(1+$M$5))</f>
        <v>144468.85982759998</v>
      </c>
      <c r="I12" s="22">
        <f>IF('NO LOCALITY'!I12*(1+$M$5)&gt;'Locality and Max Pay'!$D$7,'Locality and Max Pay'!$D$7,'NO LOCALITY'!I12*(1+$M$5))</f>
        <v>159640.01143199997</v>
      </c>
      <c r="J12" s="22">
        <f>IF('NO LOCALITY'!J12*(1+$M$5)&gt;'Locality and Max Pay'!$D$7,'Locality and Max Pay'!$D$7,'NO LOCALITY'!J12*(1+$M$5))</f>
        <v>176399.29416779996</v>
      </c>
      <c r="K12" s="22">
        <f>IF('NO LOCALITY'!K12*(1+$M$5)&gt;'Locality and Max Pay'!$D$7,'Locality and Max Pay'!$D$7,'NO LOCALITY'!K12*(1+$M$5))</f>
        <v>202860.03951179999</v>
      </c>
      <c r="L12" s="22">
        <f>IF('NO LOCALITY'!L12*(1+$M$5)&gt;'Locality and Max Pay'!$D$7,'Locality and Max Pay'!$D$7,'NO LOCALITY'!L12*(1+$M$5))</f>
        <v>213506.35502129997</v>
      </c>
      <c r="M12" s="22">
        <f>IF('NO LOCALITY'!M12*(1+$M$5)&gt;'Locality and Max Pay'!$D$7,'Locality and Max Pay'!$D$7,'NO LOCALITY'!M12*(1+$M$5))</f>
        <v>224184.28723019999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80187.245839799987</v>
      </c>
      <c r="F13" s="23">
        <f>IF('NO LOCALITY'!F13*(1+$M$5)&gt;'Locality and Max Pay'!$D$7,'Locality and Max Pay'!$D$7,'NO LOCALITY'!F13*(1+$M$5))</f>
        <v>91011.101276699992</v>
      </c>
      <c r="G13" s="23">
        <f>IF('NO LOCALITY'!G13*(1+$M$5)&gt;'Locality and Max Pay'!$D$7,'Locality and Max Pay'!$D$7,'NO LOCALITY'!G13*(1+$M$5))</f>
        <v>100570.28873759999</v>
      </c>
      <c r="H13" s="23">
        <f>IF('NO LOCALITY'!H13*(1+$M$5)&gt;'Locality and Max Pay'!$D$7,'Locality and Max Pay'!$D$7,'NO LOCALITY'!H13*(1+$M$5))</f>
        <v>111132.69839099998</v>
      </c>
      <c r="I13" s="23">
        <f>IF('NO LOCALITY'!I13*(1+$M$5)&gt;'Locality and Max Pay'!$D$7,'Locality and Max Pay'!$D$7,'NO LOCALITY'!I13*(1+$M$5))</f>
        <v>122800.47649649999</v>
      </c>
      <c r="J13" s="23">
        <f>IF('NO LOCALITY'!J13*(1+$M$5)&gt;'Locality and Max Pay'!$D$7,'Locality and Max Pay'!$D$7,'NO LOCALITY'!J13*(1+$M$5))</f>
        <v>135691.57766339998</v>
      </c>
      <c r="K13" s="23">
        <f>IF('NO LOCALITY'!K13*(1+$M$5)&gt;'Locality and Max Pay'!$D$7,'Locality and Max Pay'!$D$7,'NO LOCALITY'!K13*(1+$M$5))</f>
        <v>156047.86796939999</v>
      </c>
      <c r="L13" s="23">
        <f>IF('NO LOCALITY'!L13*(1+$M$5)&gt;'Locality and Max Pay'!$D$7,'Locality and Max Pay'!$D$7,'NO LOCALITY'!L13*(1+$M$5))</f>
        <v>164232.94503329997</v>
      </c>
      <c r="M13" s="23">
        <f>IF('NO LOCALITY'!M13*(1+$M$5)&gt;'Locality and Max Pay'!$D$7,'Locality and Max Pay'!$D$7,'NO LOCALITY'!M13*(1+$M$5))</f>
        <v>172449.63879659999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xPm/uStgF9ZTXcUOj9/tGVNkWVt4mKW981urag2mc0cyUXGGdkN0dYDSBSKZkpSZNZp9a+qkhCu2iXW28WbNIw==" saltValue="3qfFUHGrar57+qzRwkDNew==" spinCount="100000" sheet="1" objects="1" scenarios="1"/>
  <mergeCells count="14">
    <mergeCell ref="B15:M15"/>
    <mergeCell ref="B17:C17"/>
    <mergeCell ref="A8:A9"/>
    <mergeCell ref="B8:B9"/>
    <mergeCell ref="A10:A11"/>
    <mergeCell ref="B10:B11"/>
    <mergeCell ref="A12:A13"/>
    <mergeCell ref="B12:B13"/>
    <mergeCell ref="A1:M2"/>
    <mergeCell ref="A3:M3"/>
    <mergeCell ref="A4:M4"/>
    <mergeCell ref="A5:B7"/>
    <mergeCell ref="C5:C7"/>
    <mergeCell ref="D5:E5"/>
  </mergeCells>
  <hyperlinks>
    <hyperlink ref="B17" location="'LOCALITY INDEX'!A1" display="Return to Locality Index" xr:uid="{00000000-0004-0000-22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21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0.36470000000000002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124801.34690789999</v>
      </c>
      <c r="F8" s="22">
        <f>IF('NO LOCALITY'!F8*(1+$M$5)&gt;'Locality and Max Pay'!$D$7,'Locality and Max Pay'!$D$7,'NO LOCALITY'!F8*(1+$M$5))</f>
        <v>141649.06379399999</v>
      </c>
      <c r="G8" s="22">
        <f>IF('NO LOCALITY'!G8*(1+$M$5)&gt;'Locality and Max Pay'!$D$7,'Locality and Max Pay'!$D$7,'NO LOCALITY'!G8*(1+$M$5))</f>
        <v>156523.1870223</v>
      </c>
      <c r="H8" s="22">
        <f>IF('NO LOCALITY'!H8*(1+$M$5)&gt;'Locality and Max Pay'!$D$7,'Locality and Max Pay'!$D$7,'NO LOCALITY'!H8*(1+$M$5))</f>
        <v>172962.86133779999</v>
      </c>
      <c r="I8" s="22">
        <f>IF('NO LOCALITY'!I8*(1+$M$5)&gt;'Locality and Max Pay'!$D$7,'Locality and Max Pay'!$D$7,'NO LOCALITY'!I8*(1+$M$5))</f>
        <v>191123.5315293</v>
      </c>
      <c r="J8" s="22">
        <f>IF('NO LOCALITY'!J8*(1+$M$5)&gt;'Locality and Max Pay'!$D$7,'Locality and Max Pay'!$D$7,'NO LOCALITY'!J8*(1+$M$5))</f>
        <v>211188.40038359998</v>
      </c>
      <c r="K8" s="22">
        <f>IF('NO LOCALITY'!K8*(1+$M$5)&gt;'Locality and Max Pay'!$D$7,'Locality and Max Pay'!$D$7,'NO LOCALITY'!K8*(1+$M$5))</f>
        <v>225700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99838.579306499989</v>
      </c>
      <c r="F9" s="23">
        <f>IF('NO LOCALITY'!F9*(1+$M$5)&gt;'Locality and Max Pay'!$D$7,'Locality and Max Pay'!$D$7,'NO LOCALITY'!F9*(1+$M$5))</f>
        <v>113322.02683499998</v>
      </c>
      <c r="G9" s="23">
        <f>IF('NO LOCALITY'!G9*(1+$M$5)&gt;'Locality and Max Pay'!$D$7,'Locality and Max Pay'!$D$7,'NO LOCALITY'!G9*(1+$M$5))</f>
        <v>125220.49267769999</v>
      </c>
      <c r="H9" s="23">
        <f>IF('NO LOCALITY'!H9*(1+$M$5)&gt;'Locality and Max Pay'!$D$7,'Locality and Max Pay'!$D$7,'NO LOCALITY'!H9*(1+$M$5))</f>
        <v>138369.45633029999</v>
      </c>
      <c r="I9" s="23">
        <f>IF('NO LOCALITY'!I9*(1+$M$5)&gt;'Locality and Max Pay'!$D$7,'Locality and Max Pay'!$D$7,'NO LOCALITY'!I9*(1+$M$5))</f>
        <v>152897.99248349998</v>
      </c>
      <c r="J9" s="23">
        <f>IF('NO LOCALITY'!J9*(1+$M$5)&gt;'Locality and Max Pay'!$D$7,'Locality and Max Pay'!$D$7,'NO LOCALITY'!J9*(1+$M$5))</f>
        <v>168951.83062679999</v>
      </c>
      <c r="K9" s="23">
        <f>IF('NO LOCALITY'!K9*(1+$M$5)&gt;'Locality and Max Pay'!$D$7,'Locality and Max Pay'!$D$7,'NO LOCALITY'!K9*(1+$M$5))</f>
        <v>194293.49490089997</v>
      </c>
      <c r="L9" s="23">
        <f>IF('NO LOCALITY'!L9*(1+$M$5)&gt;'Locality and Max Pay'!$D$7,'Locality and Max Pay'!$D$7,'NO LOCALITY'!L9*(1+$M$5))</f>
        <v>204491.78336609996</v>
      </c>
      <c r="M9" s="23">
        <f>IF('NO LOCALITY'!M9*(1+$M$5)&gt;'Locality and Max Pay'!$D$7,'Locality and Max Pay'!$D$7,'NO LOCALITY'!M9*(1+$M$5))</f>
        <v>214719.2177292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121993.62541019998</v>
      </c>
      <c r="F10" s="18">
        <f>IF('NO LOCALITY'!F10*(1+$M$5)&gt;'Locality and Max Pay'!$D$7,'Locality and Max Pay'!$D$7,'NO LOCALITY'!F10*(1+$M$5))</f>
        <v>138458.28192389998</v>
      </c>
      <c r="G10" s="18">
        <f>IF('NO LOCALITY'!G10*(1+$M$5)&gt;'Locality and Max Pay'!$D$7,'Locality and Max Pay'!$D$7,'NO LOCALITY'!G10*(1+$M$5))</f>
        <v>153002.08497599998</v>
      </c>
      <c r="H10" s="18">
        <f>IF('NO LOCALITY'!H10*(1+$M$5)&gt;'Locality and Max Pay'!$D$7,'Locality and Max Pay'!$D$7,'NO LOCALITY'!H10*(1+$M$5))</f>
        <v>169071.1900182</v>
      </c>
      <c r="I10" s="22">
        <f>IF('NO LOCALITY'!I10*(1+$M$5)&gt;'Locality and Max Pay'!$D$7,'Locality and Max Pay'!$D$7,'NO LOCALITY'!I10*(1+$M$5))</f>
        <v>186822.42973919999</v>
      </c>
      <c r="J10" s="22">
        <f>IF('NO LOCALITY'!J10*(1+$M$5)&gt;'Locality and Max Pay'!$D$7,'Locality and Max Pay'!$D$7,'NO LOCALITY'!J10*(1+$M$5))</f>
        <v>206434.8432261</v>
      </c>
      <c r="K10" s="22">
        <f>IF('NO LOCALITY'!K10*(1+$M$5)&gt;'Locality and Max Pay'!$D$7,'Locality and Max Pay'!$D$7,'NO LOCALITY'!K10*(1+$M$5))</f>
        <v>225700</v>
      </c>
      <c r="L10" s="22">
        <f>IF('NO LOCALITY'!L10*(1+$M$5)&gt;'Locality and Max Pay'!$D$7,'Locality and Max Pay'!$D$7,'NO LOCALITY'!L10*(1+$M$5))</f>
        <v>225700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95684.594905799997</v>
      </c>
      <c r="F11" s="19">
        <f>IF('NO LOCALITY'!F11*(1+$M$5)&gt;'Locality and Max Pay'!$D$7,'Locality and Max Pay'!$D$7,'NO LOCALITY'!F11*(1+$M$5))</f>
        <v>108594.83977559999</v>
      </c>
      <c r="G11" s="19">
        <f>IF('NO LOCALITY'!G11*(1+$M$5)&gt;'Locality and Max Pay'!$D$7,'Locality and Max Pay'!$D$7,'NO LOCALITY'!G11*(1+$M$5))</f>
        <v>120001.98905369999</v>
      </c>
      <c r="H11" s="19">
        <f>IF('NO LOCALITY'!H11*(1+$M$5)&gt;'Locality and Max Pay'!$D$7,'Locality and Max Pay'!$D$7,'NO LOCALITY'!H11*(1+$M$5))</f>
        <v>132602.7322458</v>
      </c>
      <c r="I11" s="23">
        <f>IF('NO LOCALITY'!I11*(1+$M$5)&gt;'Locality and Max Pay'!$D$7,'Locality and Max Pay'!$D$7,'NO LOCALITY'!I11*(1+$M$5))</f>
        <v>146526.14404259998</v>
      </c>
      <c r="J11" s="23">
        <f>IF('NO LOCALITY'!J11*(1+$M$5)&gt;'Locality and Max Pay'!$D$7,'Locality and Max Pay'!$D$7,'NO LOCALITY'!J11*(1+$M$5))</f>
        <v>161911.01443409998</v>
      </c>
      <c r="K11" s="23">
        <f>IF('NO LOCALITY'!K11*(1+$M$5)&gt;'Locality and Max Pay'!$D$7,'Locality and Max Pay'!$D$7,'NO LOCALITY'!K11*(1+$M$5))</f>
        <v>186197.87478419999</v>
      </c>
      <c r="L11" s="23">
        <f>IF('NO LOCALITY'!L11*(1+$M$5)&gt;'Locality and Max Pay'!$D$7,'Locality and Max Pay'!$D$7,'NO LOCALITY'!L11*(1+$M$5))</f>
        <v>195970.07798009997</v>
      </c>
      <c r="M11" s="23">
        <f>IF('NO LOCALITY'!M11*(1+$M$5)&gt;'Locality and Max Pay'!$D$7,'Locality and Max Pay'!$D$7,'NO LOCALITY'!M11*(1+$M$5))</f>
        <v>205767.2633742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118974.9431277</v>
      </c>
      <c r="F12" s="22">
        <f>IF('NO LOCALITY'!F12*(1+$M$5)&gt;'Locality and Max Pay'!$D$7,'Locality and Max Pay'!$D$7,'NO LOCALITY'!F12*(1+$M$5))</f>
        <v>135038.49657029999</v>
      </c>
      <c r="G12" s="22">
        <f>IF('NO LOCALITY'!G12*(1+$M$5)&gt;'Locality and Max Pay'!$D$7,'Locality and Max Pay'!$D$7,'NO LOCALITY'!G12*(1+$M$5))</f>
        <v>149221.44564839997</v>
      </c>
      <c r="H12" s="22">
        <f>IF('NO LOCALITY'!H12*(1+$M$5)&gt;'Locality and Max Pay'!$D$7,'Locality and Max Pay'!$D$7,'NO LOCALITY'!H12*(1+$M$5))</f>
        <v>164888.05971959999</v>
      </c>
      <c r="I12" s="22">
        <f>IF('NO LOCALITY'!I12*(1+$M$5)&gt;'Locality and Max Pay'!$D$7,'Locality and Max Pay'!$D$7,'NO LOCALITY'!I12*(1+$M$5))</f>
        <v>182203.49887199997</v>
      </c>
      <c r="J12" s="22">
        <f>IF('NO LOCALITY'!J12*(1+$M$5)&gt;'Locality and Max Pay'!$D$7,'Locality and Max Pay'!$D$7,'NO LOCALITY'!J12*(1+$M$5))</f>
        <v>201331.53529379997</v>
      </c>
      <c r="K12" s="22">
        <f>IF('NO LOCALITY'!K12*(1+$M$5)&gt;'Locality and Max Pay'!$D$7,'Locality and Max Pay'!$D$7,'NO LOCALITY'!K12*(1+$M$5))</f>
        <v>225700</v>
      </c>
      <c r="L12" s="22">
        <f>IF('NO LOCALITY'!L12*(1+$M$5)&gt;'Locality and Max Pay'!$D$7,'Locality and Max Pay'!$D$7,'NO LOCALITY'!L12*(1+$M$5))</f>
        <v>225700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91520.8952058</v>
      </c>
      <c r="F13" s="23">
        <f>IF('NO LOCALITY'!F13*(1+$M$5)&gt;'Locality and Max Pay'!$D$7,'Locality and Max Pay'!$D$7,'NO LOCALITY'!F13*(1+$M$5))</f>
        <v>103874.59221569999</v>
      </c>
      <c r="G13" s="23">
        <f>IF('NO LOCALITY'!G13*(1+$M$5)&gt;'Locality and Max Pay'!$D$7,'Locality and Max Pay'!$D$7,'NO LOCALITY'!G13*(1+$M$5))</f>
        <v>114784.8733296</v>
      </c>
      <c r="H13" s="23">
        <f>IF('NO LOCALITY'!H13*(1+$M$5)&gt;'Locality and Max Pay'!$D$7,'Locality and Max Pay'!$D$7,'NO LOCALITY'!H13*(1+$M$5))</f>
        <v>126840.171861</v>
      </c>
      <c r="I13" s="23">
        <f>IF('NO LOCALITY'!I13*(1+$M$5)&gt;'Locality and Max Pay'!$D$7,'Locality and Max Pay'!$D$7,'NO LOCALITY'!I13*(1+$M$5))</f>
        <v>140157.0714015</v>
      </c>
      <c r="J13" s="23">
        <f>IF('NO LOCALITY'!J13*(1+$M$5)&gt;'Locality and Max Pay'!$D$7,'Locality and Max Pay'!$D$7,'NO LOCALITY'!J13*(1+$M$5))</f>
        <v>154870.19824139998</v>
      </c>
      <c r="K13" s="23">
        <f>IF('NO LOCALITY'!K13*(1+$M$5)&gt;'Locality and Max Pay'!$D$7,'Locality and Max Pay'!$D$7,'NO LOCALITY'!K13*(1+$M$5))</f>
        <v>178103.64256739998</v>
      </c>
      <c r="L13" s="23">
        <f>IF('NO LOCALITY'!L13*(1+$M$5)&gt;'Locality and Max Pay'!$D$7,'Locality and Max Pay'!$D$7,'NO LOCALITY'!L13*(1+$M$5))</f>
        <v>187445.59679429999</v>
      </c>
      <c r="M13" s="23">
        <f>IF('NO LOCALITY'!M13*(1+$M$5)&gt;'Locality and Max Pay'!$D$7,'Locality and Max Pay'!$D$7,'NO LOCALITY'!M13*(1+$M$5))</f>
        <v>196823.63641859998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XiWsHjnv/rkpTFGmuZT7rNfUHNXhLFGaEnj77yo/B5GrLx8YXTWMv21yoxZ4tuvc6728KiY7qVpd1yW3C2V7fw==" saltValue="FualyAG4L+v5Z8CtTHpkVA==" spinCount="100000" sheet="1" objects="1" scenarios="1"/>
  <mergeCells count="14">
    <mergeCell ref="B8:B9"/>
    <mergeCell ref="B10:B11"/>
    <mergeCell ref="B12:B13"/>
    <mergeCell ref="B17:C17"/>
    <mergeCell ref="A1:M2"/>
    <mergeCell ref="A3:M3"/>
    <mergeCell ref="A4:M4"/>
    <mergeCell ref="D5:E5"/>
    <mergeCell ref="A5:B7"/>
    <mergeCell ref="A8:A9"/>
    <mergeCell ref="A10:A11"/>
    <mergeCell ref="A12:A13"/>
    <mergeCell ref="C5:C7"/>
    <mergeCell ref="B15:M15"/>
  </mergeCells>
  <phoneticPr fontId="0" type="noConversion"/>
  <hyperlinks>
    <hyperlink ref="B17" location="'LOCALITY INDEX'!A1" display="Return to Locality Index" xr:uid="{00000000-0004-0000-23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81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0.2467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114010.28738189998</v>
      </c>
      <c r="F8" s="22">
        <f>IF('NO LOCALITY'!F8*(1+$M$5)&gt;'Locality and Max Pay'!$D$7,'Locality and Max Pay'!$D$7,'NO LOCALITY'!F8*(1+$M$5))</f>
        <v>129401.25143399998</v>
      </c>
      <c r="G8" s="22">
        <f>IF('NO LOCALITY'!G8*(1+$M$5)&gt;'Locality and Max Pay'!$D$7,'Locality and Max Pay'!$D$7,'NO LOCALITY'!G8*(1+$M$5))</f>
        <v>142989.27036029997</v>
      </c>
      <c r="H8" s="22">
        <f>IF('NO LOCALITY'!H8*(1+$M$5)&gt;'Locality and Max Pay'!$D$7,'Locality and Max Pay'!$D$7,'NO LOCALITY'!H8*(1+$M$5))</f>
        <v>158007.47360579998</v>
      </c>
      <c r="I8" s="22">
        <f>IF('NO LOCALITY'!I8*(1+$M$5)&gt;'Locality and Max Pay'!$D$7,'Locality and Max Pay'!$D$7,'NO LOCALITY'!I8*(1+$M$5))</f>
        <v>174597.8652873</v>
      </c>
      <c r="J8" s="22">
        <f>IF('NO LOCALITY'!J8*(1+$M$5)&gt;'Locality and Max Pay'!$D$7,'Locality and Max Pay'!$D$7,'NO LOCALITY'!J8*(1+$M$5))</f>
        <v>192927.80739959996</v>
      </c>
      <c r="K8" s="22">
        <f>IF('NO LOCALITY'!K8*(1+$M$5)&gt;'Locality and Max Pay'!$D$7,'Locality and Max Pay'!$D$7,'NO LOCALITY'!K8*(1+$M$5))</f>
        <v>221866.21777319995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91205.947696499978</v>
      </c>
      <c r="F9" s="23">
        <f>IF('NO LOCALITY'!F9*(1+$M$5)&gt;'Locality and Max Pay'!$D$7,'Locality and Max Pay'!$D$7,'NO LOCALITY'!F9*(1+$M$5))</f>
        <v>103523.53693499998</v>
      </c>
      <c r="G9" s="23">
        <f>IF('NO LOCALITY'!G9*(1+$M$5)&gt;'Locality and Max Pay'!$D$7,'Locality and Max Pay'!$D$7,'NO LOCALITY'!G9*(1+$M$5))</f>
        <v>114393.19133969999</v>
      </c>
      <c r="H9" s="23">
        <f>IF('NO LOCALITY'!H9*(1+$M$5)&gt;'Locality and Max Pay'!$D$7,'Locality and Max Pay'!$D$7,'NO LOCALITY'!H9*(1+$M$5))</f>
        <v>126405.21814829997</v>
      </c>
      <c r="I9" s="23">
        <f>IF('NO LOCALITY'!I9*(1+$M$5)&gt;'Locality and Max Pay'!$D$7,'Locality and Max Pay'!$D$7,'NO LOCALITY'!I9*(1+$M$5))</f>
        <v>139677.53149349999</v>
      </c>
      <c r="J9" s="23">
        <f>IF('NO LOCALITY'!J9*(1+$M$5)&gt;'Locality and Max Pay'!$D$7,'Locality and Max Pay'!$D$7,'NO LOCALITY'!J9*(1+$M$5))</f>
        <v>154343.26023479996</v>
      </c>
      <c r="K9" s="23">
        <f>IF('NO LOCALITY'!K9*(1+$M$5)&gt;'Locality and Max Pay'!$D$7,'Locality and Max Pay'!$D$7,'NO LOCALITY'!K9*(1+$M$5))</f>
        <v>177493.73495489996</v>
      </c>
      <c r="L9" s="23">
        <f>IF('NO LOCALITY'!L9*(1+$M$5)&gt;'Locality and Max Pay'!$D$7,'Locality and Max Pay'!$D$7,'NO LOCALITY'!L9*(1+$M$5))</f>
        <v>186810.21933209995</v>
      </c>
      <c r="M9" s="23">
        <f>IF('NO LOCALITY'!M9*(1+$M$5)&gt;'Locality and Max Pay'!$D$7,'Locality and Max Pay'!$D$7,'NO LOCALITY'!M9*(1+$M$5))</f>
        <v>196153.32948119997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111445.33802219998</v>
      </c>
      <c r="F10" s="18">
        <f>IF('NO LOCALITY'!F10*(1+$M$5)&gt;'Locality and Max Pay'!$D$7,'Locality and Max Pay'!$D$7,'NO LOCALITY'!F10*(1+$M$5))</f>
        <v>126486.36335789999</v>
      </c>
      <c r="G10" s="18">
        <f>IF('NO LOCALITY'!G10*(1+$M$5)&gt;'Locality and Max Pay'!$D$7,'Locality and Max Pay'!$D$7,'NO LOCALITY'!G10*(1+$M$5))</f>
        <v>139772.62353599997</v>
      </c>
      <c r="H10" s="18">
        <f>IF('NO LOCALITY'!H10*(1+$M$5)&gt;'Locality and Max Pay'!$D$7,'Locality and Max Pay'!$D$7,'NO LOCALITY'!H10*(1+$M$5))</f>
        <v>154452.29911019997</v>
      </c>
      <c r="I10" s="22">
        <f>IF('NO LOCALITY'!I10*(1+$M$5)&gt;'Locality and Max Pay'!$D$7,'Locality and Max Pay'!$D$7,'NO LOCALITY'!I10*(1+$M$5))</f>
        <v>170668.66209119998</v>
      </c>
      <c r="J10" s="22">
        <f>IF('NO LOCALITY'!J10*(1+$M$5)&gt;'Locality and Max Pay'!$D$7,'Locality and Max Pay'!$D$7,'NO LOCALITY'!J10*(1+$M$5))</f>
        <v>188585.27079209997</v>
      </c>
      <c r="K10" s="22">
        <f>IF('NO LOCALITY'!K10*(1+$M$5)&gt;'Locality and Max Pay'!$D$7,'Locality and Max Pay'!$D$7,'NO LOCALITY'!K10*(1+$M$5))</f>
        <v>216873.25159499995</v>
      </c>
      <c r="L10" s="22">
        <f>IF('NO LOCALITY'!L10*(1+$M$5)&gt;'Locality and Max Pay'!$D$7,'Locality and Max Pay'!$D$7,'NO LOCALITY'!L10*(1+$M$5))</f>
        <v>225700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87411.141253799986</v>
      </c>
      <c r="F11" s="19">
        <f>IF('NO LOCALITY'!F11*(1+$M$5)&gt;'Locality and Max Pay'!$D$7,'Locality and Max Pay'!$D$7,'NO LOCALITY'!F11*(1+$M$5))</f>
        <v>99205.090311599983</v>
      </c>
      <c r="G11" s="19">
        <f>IF('NO LOCALITY'!G11*(1+$M$5)&gt;'Locality and Max Pay'!$D$7,'Locality and Max Pay'!$D$7,'NO LOCALITY'!G11*(1+$M$5))</f>
        <v>109625.91027569998</v>
      </c>
      <c r="H11" s="19">
        <f>IF('NO LOCALITY'!H11*(1+$M$5)&gt;'Locality and Max Pay'!$D$7,'Locality and Max Pay'!$D$7,'NO LOCALITY'!H11*(1+$M$5))</f>
        <v>121137.11899379999</v>
      </c>
      <c r="I11" s="23">
        <f>IF('NO LOCALITY'!I11*(1+$M$5)&gt;'Locality and Max Pay'!$D$7,'Locality and Max Pay'!$D$7,'NO LOCALITY'!I11*(1+$M$5))</f>
        <v>133856.63059859996</v>
      </c>
      <c r="J11" s="23">
        <f>IF('NO LOCALITY'!J11*(1+$M$5)&gt;'Locality and Max Pay'!$D$7,'Locality and Max Pay'!$D$7,'NO LOCALITY'!J11*(1+$M$5))</f>
        <v>147911.23448009999</v>
      </c>
      <c r="K11" s="23">
        <f>IF('NO LOCALITY'!K11*(1+$M$5)&gt;'Locality and Max Pay'!$D$7,'Locality and Max Pay'!$D$7,'NO LOCALITY'!K11*(1+$M$5))</f>
        <v>170098.10983619996</v>
      </c>
      <c r="L11" s="23">
        <f>IF('NO LOCALITY'!L11*(1+$M$5)&gt;'Locality and Max Pay'!$D$7,'Locality and Max Pay'!$D$7,'NO LOCALITY'!L11*(1+$M$5))</f>
        <v>179025.35078609997</v>
      </c>
      <c r="M11" s="23">
        <f>IF('NO LOCALITY'!M11*(1+$M$5)&gt;'Locality and Max Pay'!$D$7,'Locality and Max Pay'!$D$7,'NO LOCALITY'!M11*(1+$M$5))</f>
        <v>187975.41382619998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108687.66878969999</v>
      </c>
      <c r="F12" s="22">
        <f>IF('NO LOCALITY'!F12*(1+$M$5)&gt;'Locality and Max Pay'!$D$7,'Locality and Max Pay'!$D$7,'NO LOCALITY'!F12*(1+$M$5))</f>
        <v>123362.27278829998</v>
      </c>
      <c r="G12" s="22">
        <f>IF('NO LOCALITY'!G12*(1+$M$5)&gt;'Locality and Max Pay'!$D$7,'Locality and Max Pay'!$D$7,'NO LOCALITY'!G12*(1+$M$5))</f>
        <v>136318.88055239996</v>
      </c>
      <c r="H12" s="22">
        <f>IF('NO LOCALITY'!H12*(1+$M$5)&gt;'Locality and Max Pay'!$D$7,'Locality and Max Pay'!$D$7,'NO LOCALITY'!H12*(1+$M$5))</f>
        <v>150630.86689559999</v>
      </c>
      <c r="I12" s="22">
        <f>IF('NO LOCALITY'!I12*(1+$M$5)&gt;'Locality and Max Pay'!$D$7,'Locality and Max Pay'!$D$7,'NO LOCALITY'!I12*(1+$M$5))</f>
        <v>166449.11119199995</v>
      </c>
      <c r="J12" s="22">
        <f>IF('NO LOCALITY'!J12*(1+$M$5)&gt;'Locality and Max Pay'!$D$7,'Locality and Max Pay'!$D$7,'NO LOCALITY'!J12*(1+$M$5))</f>
        <v>183923.22492179996</v>
      </c>
      <c r="K12" s="22">
        <f>IF('NO LOCALITY'!K12*(1+$M$5)&gt;'Locality and Max Pay'!$D$7,'Locality and Max Pay'!$D$7,'NO LOCALITY'!K12*(1+$M$5))</f>
        <v>211512.59618579998</v>
      </c>
      <c r="L12" s="22">
        <f>IF('NO LOCALITY'!L12*(1+$M$5)&gt;'Locality and Max Pay'!$D$7,'Locality and Max Pay'!$D$7,'NO LOCALITY'!L12*(1+$M$5))</f>
        <v>222613.00728029996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83607.459553799985</v>
      </c>
      <c r="F13" s="23">
        <f>IF('NO LOCALITY'!F13*(1+$M$5)&gt;'Locality and Max Pay'!$D$7,'Locality and Max Pay'!$D$7,'NO LOCALITY'!F13*(1+$M$5))</f>
        <v>94892.983157699986</v>
      </c>
      <c r="G13" s="23">
        <f>IF('NO LOCALITY'!G13*(1+$M$5)&gt;'Locality and Max Pay'!$D$7,'Locality and Max Pay'!$D$7,'NO LOCALITY'!G13*(1+$M$5))</f>
        <v>104859.89710559999</v>
      </c>
      <c r="H13" s="23">
        <f>IF('NO LOCALITY'!H13*(1+$M$5)&gt;'Locality and Max Pay'!$D$7,'Locality and Max Pay'!$D$7,'NO LOCALITY'!H13*(1+$M$5))</f>
        <v>115872.82352099998</v>
      </c>
      <c r="I13" s="23">
        <f>IF('NO LOCALITY'!I13*(1+$M$5)&gt;'Locality and Max Pay'!$D$7,'Locality and Max Pay'!$D$7,'NO LOCALITY'!I13*(1+$M$5))</f>
        <v>128038.26549149999</v>
      </c>
      <c r="J13" s="23">
        <f>IF('NO LOCALITY'!J13*(1+$M$5)&gt;'Locality and Max Pay'!$D$7,'Locality and Max Pay'!$D$7,'NO LOCALITY'!J13*(1+$M$5))</f>
        <v>141479.20872539998</v>
      </c>
      <c r="K13" s="23">
        <f>IF('NO LOCALITY'!K13*(1+$M$5)&gt;'Locality and Max Pay'!$D$7,'Locality and Max Pay'!$D$7,'NO LOCALITY'!K13*(1+$M$5))</f>
        <v>162703.75261139998</v>
      </c>
      <c r="L13" s="23">
        <f>IF('NO LOCALITY'!L13*(1+$M$5)&gt;'Locality and Max Pay'!$D$7,'Locality and Max Pay'!$D$7,'NO LOCALITY'!L13*(1+$M$5))</f>
        <v>171237.94645229998</v>
      </c>
      <c r="M13" s="23">
        <f>IF('NO LOCALITY'!M13*(1+$M$5)&gt;'Locality and Max Pay'!$D$7,'Locality and Max Pay'!$D$7,'NO LOCALITY'!M13*(1+$M$5))</f>
        <v>179805.10553459998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SbeWtsGQBwsL0zZZcwGo6D2joC8q5Dur4KV8/tTDNn4KlbWS37mcw5XiqaLcOXAetBXUCEJq4LAGguAwaf8M1g==" saltValue="cuu50ERZBP35WVC+aifQBA==" spinCount="100000" sheet="1" objects="1" scenarios="1"/>
  <mergeCells count="14">
    <mergeCell ref="B17:C17"/>
    <mergeCell ref="A8:A9"/>
    <mergeCell ref="A10:A11"/>
    <mergeCell ref="A12:A13"/>
    <mergeCell ref="B8:B9"/>
    <mergeCell ref="B10:B11"/>
    <mergeCell ref="B12:B13"/>
    <mergeCell ref="B15:M15"/>
    <mergeCell ref="A1:M2"/>
    <mergeCell ref="A3:M3"/>
    <mergeCell ref="A4:M4"/>
    <mergeCell ref="D5:E5"/>
    <mergeCell ref="A5:B7"/>
    <mergeCell ref="C5:C7"/>
  </mergeCells>
  <phoneticPr fontId="0" type="noConversion"/>
  <hyperlinks>
    <hyperlink ref="B17" location="'LOCALITY INDEX'!A1" display="Return to Locality Index" xr:uid="{00000000-0004-0000-24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82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0.22420000000000001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111952.67009939998</v>
      </c>
      <c r="F8" s="22">
        <f>IF('NO LOCALITY'!F8*(1+$M$5)&gt;'Locality and Max Pay'!$D$7,'Locality and Max Pay'!$D$7,'NO LOCALITY'!F8*(1+$M$5))</f>
        <v>127065.86348399999</v>
      </c>
      <c r="G8" s="22">
        <f>IF('NO LOCALITY'!G8*(1+$M$5)&gt;'Locality and Max Pay'!$D$7,'Locality and Max Pay'!$D$7,'NO LOCALITY'!G8*(1+$M$5))</f>
        <v>140408.65065779997</v>
      </c>
      <c r="H8" s="22">
        <f>IF('NO LOCALITY'!H8*(1+$M$5)&gt;'Locality and Max Pay'!$D$7,'Locality and Max Pay'!$D$7,'NO LOCALITY'!H8*(1+$M$5))</f>
        <v>155155.81069079999</v>
      </c>
      <c r="I8" s="22">
        <f>IF('NO LOCALITY'!I8*(1+$M$5)&gt;'Locality and Max Pay'!$D$7,'Locality and Max Pay'!$D$7,'NO LOCALITY'!I8*(1+$M$5))</f>
        <v>171446.78485979998</v>
      </c>
      <c r="J8" s="22">
        <f>IF('NO LOCALITY'!J8*(1+$M$5)&gt;'Locality and Max Pay'!$D$7,'Locality and Max Pay'!$D$7,'NO LOCALITY'!J8*(1+$M$5))</f>
        <v>189445.91466959997</v>
      </c>
      <c r="K8" s="22">
        <f>IF('NO LOCALITY'!K8*(1+$M$5)&gt;'Locality and Max Pay'!$D$7,'Locality and Max Pay'!$D$7,'NO LOCALITY'!K8*(1+$M$5))</f>
        <v>217862.05486319997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89559.895058999988</v>
      </c>
      <c r="F9" s="23">
        <f>IF('NO LOCALITY'!F9*(1+$M$5)&gt;'Locality and Max Pay'!$D$7,'Locality and Max Pay'!$D$7,'NO LOCALITY'!F9*(1+$M$5))</f>
        <v>101655.18080999998</v>
      </c>
      <c r="G9" s="23">
        <f>IF('NO LOCALITY'!G9*(1+$M$5)&gt;'Locality and Max Pay'!$D$7,'Locality and Max Pay'!$D$7,'NO LOCALITY'!G9*(1+$M$5))</f>
        <v>112328.6635422</v>
      </c>
      <c r="H9" s="23">
        <f>IF('NO LOCALITY'!H9*(1+$M$5)&gt;'Locality and Max Pay'!$D$7,'Locality and Max Pay'!$D$7,'NO LOCALITY'!H9*(1+$M$5))</f>
        <v>124123.90154579998</v>
      </c>
      <c r="I9" s="23">
        <f>IF('NO LOCALITY'!I9*(1+$M$5)&gt;'Locality and Max Pay'!$D$7,'Locality and Max Pay'!$D$7,'NO LOCALITY'!I9*(1+$M$5))</f>
        <v>137156.68088099998</v>
      </c>
      <c r="J9" s="23">
        <f>IF('NO LOCALITY'!J9*(1+$M$5)&gt;'Locality and Max Pay'!$D$7,'Locality and Max Pay'!$D$7,'NO LOCALITY'!J9*(1+$M$5))</f>
        <v>151557.72774479998</v>
      </c>
      <c r="K9" s="23">
        <f>IF('NO LOCALITY'!K9*(1+$M$5)&gt;'Locality and Max Pay'!$D$7,'Locality and Max Pay'!$D$7,'NO LOCALITY'!K9*(1+$M$5))</f>
        <v>174290.39089739998</v>
      </c>
      <c r="L9" s="23">
        <f>IF('NO LOCALITY'!L9*(1+$M$5)&gt;'Locality and Max Pay'!$D$7,'Locality and Max Pay'!$D$7,'NO LOCALITY'!L9*(1+$M$5))</f>
        <v>183438.73466459996</v>
      </c>
      <c r="M9" s="23">
        <f>IF('NO LOCALITY'!M9*(1+$M$5)&gt;'Locality and Max Pay'!$D$7,'Locality and Max Pay'!$D$7,'NO LOCALITY'!M9*(1+$M$5))</f>
        <v>192613.22367119999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109434.01203719998</v>
      </c>
      <c r="F10" s="18">
        <f>IF('NO LOCALITY'!F10*(1+$M$5)&gt;'Locality and Max Pay'!$D$7,'Locality and Max Pay'!$D$7,'NO LOCALITY'!F10*(1+$M$5))</f>
        <v>124203.58227539998</v>
      </c>
      <c r="G10" s="18">
        <f>IF('NO LOCALITY'!G10*(1+$M$5)&gt;'Locality and Max Pay'!$D$7,'Locality and Max Pay'!$D$7,'NO LOCALITY'!G10*(1+$M$5))</f>
        <v>137250.05673599997</v>
      </c>
      <c r="H10" s="18">
        <f>IF('NO LOCALITY'!H10*(1+$M$5)&gt;'Locality and Max Pay'!$D$7,'Locality and Max Pay'!$D$7,'NO LOCALITY'!H10*(1+$M$5))</f>
        <v>151664.79872519997</v>
      </c>
      <c r="I10" s="22">
        <f>IF('NO LOCALITY'!I10*(1+$M$5)&gt;'Locality and Max Pay'!$D$7,'Locality and Max Pay'!$D$7,'NO LOCALITY'!I10*(1+$M$5))</f>
        <v>167588.49453119998</v>
      </c>
      <c r="J10" s="22">
        <f>IF('NO LOCALITY'!J10*(1+$M$5)&gt;'Locality and Max Pay'!$D$7,'Locality and Max Pay'!$D$7,'NO LOCALITY'!J10*(1+$M$5))</f>
        <v>185181.75062459998</v>
      </c>
      <c r="K10" s="22">
        <f>IF('NO LOCALITY'!K10*(1+$M$5)&gt;'Locality and Max Pay'!$D$7,'Locality and Max Pay'!$D$7,'NO LOCALITY'!K10*(1+$M$5))</f>
        <v>212959.19996999996</v>
      </c>
      <c r="L10" s="22">
        <f>IF('NO LOCALITY'!L10*(1+$M$5)&gt;'Locality and Max Pay'!$D$7,'Locality and Max Pay'!$D$7,'NO LOCALITY'!L10*(1+$M$5))</f>
        <v>224136.9123192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85833.575938799986</v>
      </c>
      <c r="F11" s="19">
        <f>IF('NO LOCALITY'!F11*(1+$M$5)&gt;'Locality and Max Pay'!$D$7,'Locality and Max Pay'!$D$7,'NO LOCALITY'!F11*(1+$M$5))</f>
        <v>97414.671981599982</v>
      </c>
      <c r="G11" s="19">
        <f>IF('NO LOCALITY'!G11*(1+$M$5)&gt;'Locality and Max Pay'!$D$7,'Locality and Max Pay'!$D$7,'NO LOCALITY'!G11*(1+$M$5))</f>
        <v>107647.42067819998</v>
      </c>
      <c r="H11" s="19">
        <f>IF('NO LOCALITY'!H11*(1+$M$5)&gt;'Locality and Max Pay'!$D$7,'Locality and Max Pay'!$D$7,'NO LOCALITY'!H11*(1+$M$5))</f>
        <v>118950.87917879998</v>
      </c>
      <c r="I11" s="23">
        <f>IF('NO LOCALITY'!I11*(1+$M$5)&gt;'Locality and Max Pay'!$D$7,'Locality and Max Pay'!$D$7,'NO LOCALITY'!I11*(1+$M$5))</f>
        <v>131440.83354359999</v>
      </c>
      <c r="J11" s="23">
        <f>IF('NO LOCALITY'!J11*(1+$M$5)&gt;'Locality and Max Pay'!$D$7,'Locality and Max Pay'!$D$7,'NO LOCALITY'!J11*(1+$M$5))</f>
        <v>145241.78491259998</v>
      </c>
      <c r="K11" s="23">
        <f>IF('NO LOCALITY'!K11*(1+$M$5)&gt;'Locality and Max Pay'!$D$7,'Locality and Max Pay'!$D$7,'NO LOCALITY'!K11*(1+$M$5))</f>
        <v>167028.23940119997</v>
      </c>
      <c r="L11" s="23">
        <f>IF('NO LOCALITY'!L11*(1+$M$5)&gt;'Locality and Max Pay'!$D$7,'Locality and Max Pay'!$D$7,'NO LOCALITY'!L11*(1+$M$5))</f>
        <v>175794.36466859997</v>
      </c>
      <c r="M11" s="23">
        <f>IF('NO LOCALITY'!M11*(1+$M$5)&gt;'Locality and Max Pay'!$D$7,'Locality and Max Pay'!$D$7,'NO LOCALITY'!M11*(1+$M$5))</f>
        <v>184582.90014119999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106726.11224219999</v>
      </c>
      <c r="F12" s="22">
        <f>IF('NO LOCALITY'!F12*(1+$M$5)&gt;'Locality and Max Pay'!$D$7,'Locality and Max Pay'!$D$7,'NO LOCALITY'!F12*(1+$M$5))</f>
        <v>121135.87418579997</v>
      </c>
      <c r="G12" s="22">
        <f>IF('NO LOCALITY'!G12*(1+$M$5)&gt;'Locality and Max Pay'!$D$7,'Locality and Max Pay'!$D$7,'NO LOCALITY'!G12*(1+$M$5))</f>
        <v>133858.64568239998</v>
      </c>
      <c r="H12" s="22">
        <f>IF('NO LOCALITY'!H12*(1+$M$5)&gt;'Locality and Max Pay'!$D$7,'Locality and Max Pay'!$D$7,'NO LOCALITY'!H12*(1+$M$5))</f>
        <v>147912.33436559999</v>
      </c>
      <c r="I12" s="22">
        <f>IF('NO LOCALITY'!I12*(1+$M$5)&gt;'Locality and Max Pay'!$D$7,'Locality and Max Pay'!$D$7,'NO LOCALITY'!I12*(1+$M$5))</f>
        <v>163445.09659199996</v>
      </c>
      <c r="J12" s="22">
        <f>IF('NO LOCALITY'!J12*(1+$M$5)&gt;'Locality and Max Pay'!$D$7,'Locality and Max Pay'!$D$7,'NO LOCALITY'!J12*(1+$M$5))</f>
        <v>180603.84370679996</v>
      </c>
      <c r="K12" s="22">
        <f>IF('NO LOCALITY'!K12*(1+$M$5)&gt;'Locality and Max Pay'!$D$7,'Locality and Max Pay'!$D$7,'NO LOCALITY'!K12*(1+$M$5))</f>
        <v>207695.29177079999</v>
      </c>
      <c r="L12" s="22">
        <f>IF('NO LOCALITY'!L12*(1+$M$5)&gt;'Locality and Max Pay'!$D$7,'Locality and Max Pay'!$D$7,'NO LOCALITY'!L12*(1+$M$5))</f>
        <v>218595.36657779996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82098.541738799991</v>
      </c>
      <c r="F13" s="23">
        <f>IF('NO LOCALITY'!F13*(1+$M$5)&gt;'Locality and Max Pay'!$D$7,'Locality and Max Pay'!$D$7,'NO LOCALITY'!F13*(1+$M$5))</f>
        <v>93180.388210199992</v>
      </c>
      <c r="G13" s="23">
        <f>IF('NO LOCALITY'!G13*(1+$M$5)&gt;'Locality and Max Pay'!$D$7,'Locality and Max Pay'!$D$7,'NO LOCALITY'!G13*(1+$M$5))</f>
        <v>102967.42282559999</v>
      </c>
      <c r="H13" s="23">
        <f>IF('NO LOCALITY'!H13*(1+$M$5)&gt;'Locality and Max Pay'!$D$7,'Locality and Max Pay'!$D$7,'NO LOCALITY'!H13*(1+$M$5))</f>
        <v>113781.59184599998</v>
      </c>
      <c r="I13" s="23">
        <f>IF('NO LOCALITY'!I13*(1+$M$5)&gt;'Locality and Max Pay'!$D$7,'Locality and Max Pay'!$D$7,'NO LOCALITY'!I13*(1+$M$5))</f>
        <v>125727.47622899999</v>
      </c>
      <c r="J13" s="23">
        <f>IF('NO LOCALITY'!J13*(1+$M$5)&gt;'Locality and Max Pay'!$D$7,'Locality and Max Pay'!$D$7,'NO LOCALITY'!J13*(1+$M$5))</f>
        <v>138925.84208039998</v>
      </c>
      <c r="K13" s="23">
        <f>IF('NO LOCALITY'!K13*(1+$M$5)&gt;'Locality and Max Pay'!$D$7,'Locality and Max Pay'!$D$7,'NO LOCALITY'!K13*(1+$M$5))</f>
        <v>159767.33291639999</v>
      </c>
      <c r="L13" s="23">
        <f>IF('NO LOCALITY'!L13*(1+$M$5)&gt;'Locality and Max Pay'!$D$7,'Locality and Max Pay'!$D$7,'NO LOCALITY'!L13*(1+$M$5))</f>
        <v>168147.50464979999</v>
      </c>
      <c r="M13" s="23">
        <f>IF('NO LOCALITY'!M13*(1+$M$5)&gt;'Locality and Max Pay'!$D$7,'Locality and Max Pay'!$D$7,'NO LOCALITY'!M13*(1+$M$5))</f>
        <v>176560.04667959997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XeX8IwK3xXUpXBhCMw4fBWMYKza2V7L/Le3vkTPMYh99/o8O8C7rL6iHNl8iJNy4fdyrGjemLKhB/JDECvgTFg==" saltValue="FAdueM8KYYDt+ZJQ2yXsWg==" spinCount="100000" sheet="1" objects="1" scenarios="1"/>
  <mergeCells count="14">
    <mergeCell ref="B8:B9"/>
    <mergeCell ref="B10:B11"/>
    <mergeCell ref="B12:B13"/>
    <mergeCell ref="B17:C17"/>
    <mergeCell ref="A1:M2"/>
    <mergeCell ref="A3:M3"/>
    <mergeCell ref="A4:M4"/>
    <mergeCell ref="D5:E5"/>
    <mergeCell ref="A5:B7"/>
    <mergeCell ref="A8:A9"/>
    <mergeCell ref="A10:A11"/>
    <mergeCell ref="A12:A13"/>
    <mergeCell ref="C5:C7"/>
    <mergeCell ref="B15:M15"/>
  </mergeCells>
  <phoneticPr fontId="0" type="noConversion"/>
  <hyperlinks>
    <hyperlink ref="B17" location="'LOCALITY INDEX'!A1" display="Return to Locality Index" xr:uid="{00000000-0004-0000-25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P25"/>
  <sheetViews>
    <sheetView zoomScaleNormal="100" workbookViewId="0">
      <selection activeCell="E18" sqref="E18:N27"/>
    </sheetView>
  </sheetViews>
  <sheetFormatPr defaultColWidth="9.109375" defaultRowHeight="13.2" x14ac:dyDescent="0.25"/>
  <cols>
    <col min="1" max="2" width="9.109375" style="70"/>
    <col min="3" max="3" width="10.6640625" style="70" customWidth="1"/>
    <col min="4" max="4" width="9.33203125" style="70" customWidth="1"/>
    <col min="5" max="5" width="11.44140625" style="70" bestFit="1" customWidth="1"/>
    <col min="6" max="13" width="12.44140625" style="70" bestFit="1" customWidth="1"/>
    <col min="14" max="14" width="20.33203125" style="70" bestFit="1" customWidth="1"/>
    <col min="15" max="16384" width="9.109375" style="70"/>
  </cols>
  <sheetData>
    <row r="1" spans="1:16" x14ac:dyDescent="0.25">
      <c r="A1" s="78" t="s">
        <v>94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6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6" ht="15" customHeight="1" x14ac:dyDescent="0.25">
      <c r="A3" s="92" t="s">
        <v>148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6" ht="13.8" thickBot="1" x14ac:dyDescent="0.3">
      <c r="A4" s="83" t="s">
        <v>34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P4" s="68">
        <v>1.022</v>
      </c>
    </row>
    <row r="5" spans="1:16" ht="13.8" thickBot="1" x14ac:dyDescent="0.3">
      <c r="A5" s="93" t="s">
        <v>0</v>
      </c>
      <c r="B5" s="94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1"/>
      <c r="M5" s="2"/>
    </row>
    <row r="6" spans="1:16" x14ac:dyDescent="0.25">
      <c r="A6" s="95"/>
      <c r="B6" s="96"/>
      <c r="C6" s="81"/>
      <c r="D6" s="3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6" ht="13.8" thickBot="1" x14ac:dyDescent="0.3">
      <c r="A7" s="97"/>
      <c r="B7" s="98"/>
      <c r="C7" s="82"/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6" x14ac:dyDescent="0.25">
      <c r="A8" s="88" t="s">
        <v>12</v>
      </c>
      <c r="B8" s="89" t="s">
        <v>13</v>
      </c>
      <c r="C8" s="25" t="s">
        <v>27</v>
      </c>
      <c r="D8" s="27"/>
      <c r="E8" s="55">
        <v>89921</v>
      </c>
      <c r="F8" s="55">
        <v>102060</v>
      </c>
      <c r="G8" s="55">
        <v>112777</v>
      </c>
      <c r="H8" s="55">
        <v>124622</v>
      </c>
      <c r="I8" s="55">
        <v>137707</v>
      </c>
      <c r="J8" s="55">
        <v>152164</v>
      </c>
      <c r="K8" s="55">
        <v>174988</v>
      </c>
      <c r="L8" s="55">
        <v>184173</v>
      </c>
      <c r="M8" s="55">
        <v>193384</v>
      </c>
    </row>
    <row r="9" spans="1:16" ht="13.8" thickBot="1" x14ac:dyDescent="0.3">
      <c r="A9" s="84"/>
      <c r="B9" s="86"/>
      <c r="C9" s="24" t="s">
        <v>28</v>
      </c>
      <c r="D9" s="28"/>
      <c r="E9" s="56">
        <v>71935</v>
      </c>
      <c r="F9" s="56">
        <v>81650</v>
      </c>
      <c r="G9" s="56">
        <v>90223</v>
      </c>
      <c r="H9" s="56">
        <v>99697</v>
      </c>
      <c r="I9" s="56">
        <v>110165</v>
      </c>
      <c r="J9" s="56">
        <v>121732</v>
      </c>
      <c r="K9" s="56">
        <v>139991</v>
      </c>
      <c r="L9" s="56">
        <v>147339</v>
      </c>
      <c r="M9" s="56">
        <v>154708</v>
      </c>
    </row>
    <row r="10" spans="1:16" x14ac:dyDescent="0.25">
      <c r="A10" s="84" t="s">
        <v>14</v>
      </c>
      <c r="B10" s="86" t="s">
        <v>15</v>
      </c>
      <c r="C10" s="25" t="s">
        <v>27</v>
      </c>
      <c r="D10" s="29"/>
      <c r="E10" s="57">
        <v>87898</v>
      </c>
      <c r="F10" s="57">
        <v>99761</v>
      </c>
      <c r="G10" s="57">
        <v>110240</v>
      </c>
      <c r="H10" s="57">
        <v>121818</v>
      </c>
      <c r="I10" s="55">
        <v>134608</v>
      </c>
      <c r="J10" s="55">
        <v>148739</v>
      </c>
      <c r="K10" s="55">
        <v>171050</v>
      </c>
      <c r="L10" s="55">
        <v>180028</v>
      </c>
      <c r="M10" s="55">
        <v>189031</v>
      </c>
    </row>
    <row r="11" spans="1:16" ht="13.8" thickBot="1" x14ac:dyDescent="0.3">
      <c r="A11" s="84"/>
      <c r="B11" s="86"/>
      <c r="C11" s="26" t="s">
        <v>28</v>
      </c>
      <c r="D11" s="30"/>
      <c r="E11" s="58">
        <v>68942</v>
      </c>
      <c r="F11" s="58">
        <v>78244</v>
      </c>
      <c r="G11" s="58">
        <v>86463</v>
      </c>
      <c r="H11" s="58">
        <v>95542</v>
      </c>
      <c r="I11" s="56">
        <v>105574</v>
      </c>
      <c r="J11" s="56">
        <v>116659</v>
      </c>
      <c r="K11" s="56">
        <v>134158</v>
      </c>
      <c r="L11" s="56">
        <v>141199</v>
      </c>
      <c r="M11" s="56">
        <v>148258</v>
      </c>
    </row>
    <row r="12" spans="1:16" x14ac:dyDescent="0.25">
      <c r="A12" s="84" t="s">
        <v>16</v>
      </c>
      <c r="B12" s="86" t="s">
        <v>17</v>
      </c>
      <c r="C12" s="25" t="s">
        <v>27</v>
      </c>
      <c r="D12" s="31"/>
      <c r="E12" s="59">
        <v>85723</v>
      </c>
      <c r="F12" s="59">
        <v>97297</v>
      </c>
      <c r="G12" s="59">
        <v>107516</v>
      </c>
      <c r="H12" s="59">
        <v>118804</v>
      </c>
      <c r="I12" s="59">
        <v>131280</v>
      </c>
      <c r="J12" s="59">
        <v>145062</v>
      </c>
      <c r="K12" s="59">
        <v>166822</v>
      </c>
      <c r="L12" s="59">
        <v>175577</v>
      </c>
      <c r="M12" s="59">
        <v>184358</v>
      </c>
    </row>
    <row r="13" spans="1:16" ht="13.8" thickBot="1" x14ac:dyDescent="0.3">
      <c r="A13" s="85"/>
      <c r="B13" s="87"/>
      <c r="C13" s="24" t="s">
        <v>28</v>
      </c>
      <c r="D13" s="30"/>
      <c r="E13" s="56">
        <v>65942</v>
      </c>
      <c r="F13" s="56">
        <v>74843</v>
      </c>
      <c r="G13" s="56">
        <v>82704</v>
      </c>
      <c r="H13" s="56">
        <v>91390</v>
      </c>
      <c r="I13" s="56">
        <v>100985</v>
      </c>
      <c r="J13" s="56">
        <v>111586</v>
      </c>
      <c r="K13" s="56">
        <v>128326</v>
      </c>
      <c r="L13" s="56">
        <v>135057</v>
      </c>
      <c r="M13" s="56">
        <v>141814</v>
      </c>
    </row>
    <row r="15" spans="1:16" ht="28.5" customHeight="1" x14ac:dyDescent="0.25">
      <c r="B15" s="100" t="s">
        <v>139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7" spans="2:13" x14ac:dyDescent="0.25">
      <c r="B17" s="90" t="s">
        <v>66</v>
      </c>
      <c r="C17" s="91"/>
    </row>
    <row r="18" spans="2:13" x14ac:dyDescent="0.25">
      <c r="E18" s="34"/>
      <c r="F18" s="34"/>
      <c r="G18" s="34"/>
      <c r="H18" s="34"/>
      <c r="I18" s="34"/>
      <c r="J18" s="34"/>
      <c r="K18" s="34"/>
      <c r="L18" s="34"/>
      <c r="M18" s="34"/>
    </row>
    <row r="19" spans="2:13" x14ac:dyDescent="0.25">
      <c r="E19" s="77"/>
      <c r="F19" s="77"/>
      <c r="G19" s="77"/>
      <c r="H19" s="77"/>
      <c r="I19" s="77"/>
      <c r="J19" s="77"/>
      <c r="K19" s="77"/>
      <c r="L19" s="77"/>
      <c r="M19" s="77"/>
    </row>
    <row r="20" spans="2:13" x14ac:dyDescent="0.25">
      <c r="E20" s="77"/>
      <c r="F20" s="77"/>
      <c r="G20" s="77"/>
      <c r="H20" s="77"/>
      <c r="I20" s="77"/>
      <c r="J20" s="77"/>
      <c r="K20" s="77"/>
      <c r="L20" s="77"/>
      <c r="M20" s="77"/>
    </row>
    <row r="21" spans="2:13" x14ac:dyDescent="0.25">
      <c r="E21" s="77"/>
      <c r="F21" s="77"/>
      <c r="G21" s="77"/>
      <c r="H21" s="77"/>
      <c r="I21" s="77"/>
      <c r="J21" s="77"/>
      <c r="K21" s="77"/>
      <c r="L21" s="77"/>
      <c r="M21" s="77"/>
    </row>
    <row r="22" spans="2:13" x14ac:dyDescent="0.25">
      <c r="E22" s="77"/>
      <c r="F22" s="77"/>
      <c r="G22" s="77"/>
      <c r="H22" s="77"/>
      <c r="I22" s="77"/>
      <c r="J22" s="77"/>
      <c r="K22" s="77"/>
      <c r="L22" s="77"/>
      <c r="M22" s="77"/>
    </row>
    <row r="23" spans="2:13" x14ac:dyDescent="0.25">
      <c r="E23" s="77"/>
      <c r="F23" s="77"/>
      <c r="G23" s="77"/>
      <c r="H23" s="77"/>
      <c r="I23" s="77"/>
      <c r="J23" s="77"/>
      <c r="K23" s="77"/>
      <c r="L23" s="77"/>
      <c r="M23" s="77"/>
    </row>
    <row r="24" spans="2:13" x14ac:dyDescent="0.25">
      <c r="E24" s="77"/>
      <c r="F24" s="77"/>
      <c r="G24" s="77"/>
      <c r="H24" s="77"/>
      <c r="I24" s="77"/>
      <c r="J24" s="77"/>
      <c r="K24" s="77"/>
      <c r="L24" s="77"/>
      <c r="M24" s="77"/>
    </row>
    <row r="25" spans="2:13" x14ac:dyDescent="0.25">
      <c r="E25" s="77"/>
      <c r="F25" s="77"/>
      <c r="G25" s="77"/>
      <c r="H25" s="77"/>
      <c r="I25" s="77"/>
      <c r="J25" s="77"/>
      <c r="K25" s="77"/>
      <c r="L25" s="77"/>
      <c r="M25" s="77"/>
    </row>
  </sheetData>
  <sheetProtection algorithmName="SHA-512" hashValue="gjJtyi250zImVcy9BciASL6ji8sxxQYCQ27Qrnq4VaNmLjN7dITpZsdzo1jI44muuKk3P0QoGNi7TClOR0DFjw==" saltValue="sLqEVs2VSeHsys8550x1vQ==" spinCount="100000" sheet="1" objects="1" scenarios="1"/>
  <mergeCells count="14">
    <mergeCell ref="B15:M15"/>
    <mergeCell ref="B17:C17"/>
    <mergeCell ref="A8:A9"/>
    <mergeCell ref="B8:B9"/>
    <mergeCell ref="A10:A11"/>
    <mergeCell ref="B10:B11"/>
    <mergeCell ref="A12:A13"/>
    <mergeCell ref="B12:B13"/>
    <mergeCell ref="A1:M2"/>
    <mergeCell ref="A3:M3"/>
    <mergeCell ref="A4:M4"/>
    <mergeCell ref="A5:B7"/>
    <mergeCell ref="C5:C7"/>
    <mergeCell ref="D5:E5"/>
  </mergeCells>
  <hyperlinks>
    <hyperlink ref="B17" location="'LOCALITY INDEX'!A1" display="Return to Locality Index" xr:uid="{00000000-0004-0000-0300-000000000000}"/>
  </hyperlinks>
  <pageMargins left="0" right="0" top="1" bottom="1" header="0.5" footer="0.5"/>
  <pageSetup scale="99" orientation="landscape" r:id="rId1"/>
  <headerFooter alignWithMargins="0">
    <oddFooter>&amp;L&amp;"Arial,Bold"AHB-300&amp;C&amp;"Arial,Bold"MSS Pay Table&amp;R&amp;"Arial,Bold"&amp;A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83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0.2762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116708.05226339999</v>
      </c>
      <c r="F8" s="22">
        <f>IF('NO LOCALITY'!F8*(1+$M$5)&gt;'Locality and Max Pay'!$D$7,'Locality and Max Pay'!$D$7,'NO LOCALITY'!F8*(1+$M$5))</f>
        <v>132463.204524</v>
      </c>
      <c r="G8" s="22">
        <f>IF('NO LOCALITY'!G8*(1+$M$5)&gt;'Locality and Max Pay'!$D$7,'Locality and Max Pay'!$D$7,'NO LOCALITY'!G8*(1+$M$5))</f>
        <v>146372.7495258</v>
      </c>
      <c r="H8" s="22">
        <f>IF('NO LOCALITY'!H8*(1+$M$5)&gt;'Locality and Max Pay'!$D$7,'Locality and Max Pay'!$D$7,'NO LOCALITY'!H8*(1+$M$5))</f>
        <v>161746.32053880001</v>
      </c>
      <c r="I8" s="22">
        <f>IF('NO LOCALITY'!I8*(1+$M$5)&gt;'Locality and Max Pay'!$D$7,'Locality and Max Pay'!$D$7,'NO LOCALITY'!I8*(1+$M$5))</f>
        <v>178729.28184780001</v>
      </c>
      <c r="J8" s="22">
        <f>IF('NO LOCALITY'!J8*(1+$M$5)&gt;'Locality and Max Pay'!$D$7,'Locality and Max Pay'!$D$7,'NO LOCALITY'!J8*(1+$M$5))</f>
        <v>197492.95564559996</v>
      </c>
      <c r="K8" s="22">
        <f>IF('NO LOCALITY'!K8*(1+$M$5)&gt;'Locality and Max Pay'!$D$7,'Locality and Max Pay'!$D$7,'NO LOCALITY'!K8*(1+$M$5))</f>
        <v>225700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93364.105598999988</v>
      </c>
      <c r="F9" s="23">
        <f>IF('NO LOCALITY'!F9*(1+$M$5)&gt;'Locality and Max Pay'!$D$7,'Locality and Max Pay'!$D$7,'NO LOCALITY'!F9*(1+$M$5))</f>
        <v>105973.15940999998</v>
      </c>
      <c r="G9" s="23">
        <f>IF('NO LOCALITY'!G9*(1+$M$5)&gt;'Locality and Max Pay'!$D$7,'Locality and Max Pay'!$D$7,'NO LOCALITY'!G9*(1+$M$5))</f>
        <v>117100.0166742</v>
      </c>
      <c r="H9" s="23">
        <f>IF('NO LOCALITY'!H9*(1+$M$5)&gt;'Locality and Max Pay'!$D$7,'Locality and Max Pay'!$D$7,'NO LOCALITY'!H9*(1+$M$5))</f>
        <v>129396.27769379999</v>
      </c>
      <c r="I9" s="23">
        <f>IF('NO LOCALITY'!I9*(1+$M$5)&gt;'Locality and Max Pay'!$D$7,'Locality and Max Pay'!$D$7,'NO LOCALITY'!I9*(1+$M$5))</f>
        <v>142982.646741</v>
      </c>
      <c r="J9" s="23">
        <f>IF('NO LOCALITY'!J9*(1+$M$5)&gt;'Locality and Max Pay'!$D$7,'Locality and Max Pay'!$D$7,'NO LOCALITY'!J9*(1+$M$5))</f>
        <v>157995.4028328</v>
      </c>
      <c r="K9" s="23">
        <f>IF('NO LOCALITY'!K9*(1+$M$5)&gt;'Locality and Max Pay'!$D$7,'Locality and Max Pay'!$D$7,'NO LOCALITY'!K9*(1+$M$5))</f>
        <v>181693.67494139998</v>
      </c>
      <c r="L9" s="23">
        <f>IF('NO LOCALITY'!L9*(1+$M$5)&gt;'Locality and Max Pay'!$D$7,'Locality and Max Pay'!$D$7,'NO LOCALITY'!L9*(1+$M$5))</f>
        <v>191230.61034059996</v>
      </c>
      <c r="M9" s="23">
        <f>IF('NO LOCALITY'!M9*(1+$M$5)&gt;'Locality and Max Pay'!$D$7,'Locality and Max Pay'!$D$7,'NO LOCALITY'!M9*(1+$M$5))</f>
        <v>200794.80154319998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114082.40986919998</v>
      </c>
      <c r="F10" s="18">
        <f>IF('NO LOCALITY'!F10*(1+$M$5)&gt;'Locality and Max Pay'!$D$7,'Locality and Max Pay'!$D$7,'NO LOCALITY'!F10*(1+$M$5))</f>
        <v>129479.34299939999</v>
      </c>
      <c r="G10" s="18">
        <f>IF('NO LOCALITY'!G10*(1+$M$5)&gt;'Locality and Max Pay'!$D$7,'Locality and Max Pay'!$D$7,'NO LOCALITY'!G10*(1+$M$5))</f>
        <v>143079.988896</v>
      </c>
      <c r="H10" s="18">
        <f>IF('NO LOCALITY'!H10*(1+$M$5)&gt;'Locality and Max Pay'!$D$7,'Locality and Max Pay'!$D$7,'NO LOCALITY'!H10*(1+$M$5))</f>
        <v>158107.02183719998</v>
      </c>
      <c r="I10" s="22">
        <f>IF('NO LOCALITY'!I10*(1+$M$5)&gt;'Locality and Max Pay'!$D$7,'Locality and Max Pay'!$D$7,'NO LOCALITY'!I10*(1+$M$5))</f>
        <v>174707.10400319999</v>
      </c>
      <c r="J10" s="22">
        <f>IF('NO LOCALITY'!J10*(1+$M$5)&gt;'Locality and Max Pay'!$D$7,'Locality and Max Pay'!$D$7,'NO LOCALITY'!J10*(1+$M$5))</f>
        <v>193047.66390059999</v>
      </c>
      <c r="K10" s="22">
        <f>IF('NO LOCALITY'!K10*(1+$M$5)&gt;'Locality and Max Pay'!$D$7,'Locality and Max Pay'!$D$7,'NO LOCALITY'!K10*(1+$M$5))</f>
        <v>222005.00816999996</v>
      </c>
      <c r="L10" s="22">
        <f>IF('NO LOCALITY'!L10*(1+$M$5)&gt;'Locality and Max Pay'!$D$7,'Locality and Max Pay'!$D$7,'NO LOCALITY'!L10*(1+$M$5))</f>
        <v>225700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89479.5046668</v>
      </c>
      <c r="F11" s="19">
        <f>IF('NO LOCALITY'!F11*(1+$M$5)&gt;'Locality and Max Pay'!$D$7,'Locality and Max Pay'!$D$7,'NO LOCALITY'!F11*(1+$M$5))</f>
        <v>101552.52767759998</v>
      </c>
      <c r="G11" s="19">
        <f>IF('NO LOCALITY'!G11*(1+$M$5)&gt;'Locality and Max Pay'!$D$7,'Locality and Max Pay'!$D$7,'NO LOCALITY'!G11*(1+$M$5))</f>
        <v>112219.92997019998</v>
      </c>
      <c r="H11" s="19">
        <f>IF('NO LOCALITY'!H11*(1+$M$5)&gt;'Locality and Max Pay'!$D$7,'Locality and Max Pay'!$D$7,'NO LOCALITY'!H11*(1+$M$5))</f>
        <v>124003.52230679999</v>
      </c>
      <c r="I11" s="23">
        <f>IF('NO LOCALITY'!I11*(1+$M$5)&gt;'Locality and Max Pay'!$D$7,'Locality and Max Pay'!$D$7,'NO LOCALITY'!I11*(1+$M$5))</f>
        <v>137024.00895959997</v>
      </c>
      <c r="J11" s="23">
        <f>IF('NO LOCALITY'!J11*(1+$M$5)&gt;'Locality and Max Pay'!$D$7,'Locality and Max Pay'!$D$7,'NO LOCALITY'!J11*(1+$M$5))</f>
        <v>151411.17946859999</v>
      </c>
      <c r="K11" s="23">
        <f>IF('NO LOCALITY'!K11*(1+$M$5)&gt;'Locality and Max Pay'!$D$7,'Locality and Max Pay'!$D$7,'NO LOCALITY'!K11*(1+$M$5))</f>
        <v>174123.05107319998</v>
      </c>
      <c r="L11" s="23">
        <f>IF('NO LOCALITY'!L11*(1+$M$5)&gt;'Locality and Max Pay'!$D$7,'Locality and Max Pay'!$D$7,'NO LOCALITY'!L11*(1+$M$5))</f>
        <v>183261.53258459998</v>
      </c>
      <c r="M11" s="23">
        <f>IF('NO LOCALITY'!M11*(1+$M$5)&gt;'Locality and Max Pay'!$D$7,'Locality and Max Pay'!$D$7,'NO LOCALITY'!M11*(1+$M$5))</f>
        <v>192423.37621320001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111259.48737419999</v>
      </c>
      <c r="F12" s="22">
        <f>IF('NO LOCALITY'!F12*(1+$M$5)&gt;'Locality and Max Pay'!$D$7,'Locality and Max Pay'!$D$7,'NO LOCALITY'!F12*(1+$M$5))</f>
        <v>126281.32873379998</v>
      </c>
      <c r="G12" s="22">
        <f>IF('NO LOCALITY'!G12*(1+$M$5)&gt;'Locality and Max Pay'!$D$7,'Locality and Max Pay'!$D$7,'NO LOCALITY'!G12*(1+$M$5))</f>
        <v>139544.52182639999</v>
      </c>
      <c r="H12" s="22">
        <f>IF('NO LOCALITY'!H12*(1+$M$5)&gt;'Locality and Max Pay'!$D$7,'Locality and Max Pay'!$D$7,'NO LOCALITY'!H12*(1+$M$5))</f>
        <v>154195.1651016</v>
      </c>
      <c r="I12" s="22">
        <f>IF('NO LOCALITY'!I12*(1+$M$5)&gt;'Locality and Max Pay'!$D$7,'Locality and Max Pay'!$D$7,'NO LOCALITY'!I12*(1+$M$5))</f>
        <v>170387.70811199996</v>
      </c>
      <c r="J12" s="22">
        <f>IF('NO LOCALITY'!J12*(1+$M$5)&gt;'Locality and Max Pay'!$D$7,'Locality and Max Pay'!$D$7,'NO LOCALITY'!J12*(1+$M$5))</f>
        <v>188275.30251479996</v>
      </c>
      <c r="K12" s="22">
        <f>IF('NO LOCALITY'!K12*(1+$M$5)&gt;'Locality and Max Pay'!$D$7,'Locality and Max Pay'!$D$7,'NO LOCALITY'!K12*(1+$M$5))</f>
        <v>216517.50641879998</v>
      </c>
      <c r="L12" s="22">
        <f>IF('NO LOCALITY'!L12*(1+$M$5)&gt;'Locality and Max Pay'!$D$7,'Locality and Max Pay'!$D$7,'NO LOCALITY'!L12*(1+$M$5))</f>
        <v>225700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85585.818466799989</v>
      </c>
      <c r="F13" s="23">
        <f>IF('NO LOCALITY'!F13*(1+$M$5)&gt;'Locality and Max Pay'!$D$7,'Locality and Max Pay'!$D$7,'NO LOCALITY'!F13*(1+$M$5))</f>
        <v>97138.385422199994</v>
      </c>
      <c r="G13" s="23">
        <f>IF('NO LOCALITY'!G13*(1+$M$5)&gt;'Locality and Max Pay'!$D$7,'Locality and Max Pay'!$D$7,'NO LOCALITY'!G13*(1+$M$5))</f>
        <v>107341.1411616</v>
      </c>
      <c r="H13" s="23">
        <f>IF('NO LOCALITY'!H13*(1+$M$5)&gt;'Locality and Max Pay'!$D$7,'Locality and Max Pay'!$D$7,'NO LOCALITY'!H13*(1+$M$5))</f>
        <v>118614.66060599999</v>
      </c>
      <c r="I13" s="23">
        <f>IF('NO LOCALITY'!I13*(1+$M$5)&gt;'Locality and Max Pay'!$D$7,'Locality and Max Pay'!$D$7,'NO LOCALITY'!I13*(1+$M$5))</f>
        <v>131067.966969</v>
      </c>
      <c r="J13" s="23">
        <f>IF('NO LOCALITY'!J13*(1+$M$5)&gt;'Locality and Max Pay'!$D$7,'Locality and Max Pay'!$D$7,'NO LOCALITY'!J13*(1+$M$5))</f>
        <v>144826.95610439999</v>
      </c>
      <c r="K13" s="23">
        <f>IF('NO LOCALITY'!K13*(1+$M$5)&gt;'Locality and Max Pay'!$D$7,'Locality and Max Pay'!$D$7,'NO LOCALITY'!K13*(1+$M$5))</f>
        <v>166553.72510039998</v>
      </c>
      <c r="L13" s="23">
        <f>IF('NO LOCALITY'!L13*(1+$M$5)&gt;'Locality and Max Pay'!$D$7,'Locality and Max Pay'!$D$7,'NO LOCALITY'!L13*(1+$M$5))</f>
        <v>175289.85903779996</v>
      </c>
      <c r="M13" s="23">
        <f>IF('NO LOCALITY'!M13*(1+$M$5)&gt;'Locality and Max Pay'!$D$7,'Locality and Max Pay'!$D$7,'NO LOCALITY'!M13*(1+$M$5))</f>
        <v>184059.73825559998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OWs6CsCPCuMJvqOnzjIYT4ZyJjbDVgKQWIuVtXT6BzUJXxuUpb2p6rUaSU6O/kTP6NiFGFXgtcM6ojQ0LMABVA==" saltValue="kd1rXwbB0FvC4oV9nDzNog==" spinCount="100000" sheet="1" objects="1" scenarios="1"/>
  <mergeCells count="14">
    <mergeCell ref="B17:C17"/>
    <mergeCell ref="A8:A9"/>
    <mergeCell ref="A10:A11"/>
    <mergeCell ref="A12:A13"/>
    <mergeCell ref="B8:B9"/>
    <mergeCell ref="B10:B11"/>
    <mergeCell ref="B12:B13"/>
    <mergeCell ref="B15:M15"/>
    <mergeCell ref="A1:M2"/>
    <mergeCell ref="A3:M3"/>
    <mergeCell ref="A4:M4"/>
    <mergeCell ref="D5:E5"/>
    <mergeCell ref="A5:B7"/>
    <mergeCell ref="C5:C7"/>
  </mergeCells>
  <phoneticPr fontId="0" type="noConversion"/>
  <hyperlinks>
    <hyperlink ref="B17" location="'LOCALITY INDEX'!A1" display="Return to Locality Index" xr:uid="{00000000-0004-0000-26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106" t="s">
        <v>84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0.3795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126154.80183149998</v>
      </c>
      <c r="F8" s="22">
        <f>IF('NO LOCALITY'!F8*(1+$M$5)&gt;'Locality and Max Pay'!$D$7,'Locality and Max Pay'!$D$7,'NO LOCALITY'!F8*(1+$M$5))</f>
        <v>143185.23008999997</v>
      </c>
      <c r="G8" s="22">
        <f>IF('NO LOCALITY'!G8*(1+$M$5)&gt;'Locality and Max Pay'!$D$7,'Locality and Max Pay'!$D$7,'NO LOCALITY'!G8*(1+$M$5))</f>
        <v>158220.66131549998</v>
      </c>
      <c r="H8" s="22">
        <f>IF('NO LOCALITY'!H8*(1+$M$5)&gt;'Locality and Max Pay'!$D$7,'Locality and Max Pay'!$D$7,'NO LOCALITY'!H8*(1+$M$5))</f>
        <v>174838.62183299998</v>
      </c>
      <c r="I8" s="22">
        <f>IF('NO LOCALITY'!I8*(1+$M$5)&gt;'Locality and Max Pay'!$D$7,'Locality and Max Pay'!$D$7,'NO LOCALITY'!I8*(1+$M$5))</f>
        <v>193196.2422105</v>
      </c>
      <c r="J8" s="22">
        <f>IF('NO LOCALITY'!J8*(1+$M$5)&gt;'Locality and Max Pay'!$D$7,'Locality and Max Pay'!$D$7,'NO LOCALITY'!J8*(1+$M$5))</f>
        <v>213478.71204599994</v>
      </c>
      <c r="K8" s="22">
        <f>IF('NO LOCALITY'!K8*(1+$M$5)&gt;'Locality and Max Pay'!$D$7,'Locality and Max Pay'!$D$7,'NO LOCALITY'!K8*(1+$M$5))</f>
        <v>225700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100921.31615249999</v>
      </c>
      <c r="F9" s="23">
        <f>IF('NO LOCALITY'!F9*(1+$M$5)&gt;'Locality and Max Pay'!$D$7,'Locality and Max Pay'!$D$7,'NO LOCALITY'!F9*(1+$M$5))</f>
        <v>114550.98997499997</v>
      </c>
      <c r="G9" s="23">
        <f>IF('NO LOCALITY'!G9*(1+$M$5)&gt;'Locality and Max Pay'!$D$7,'Locality and Max Pay'!$D$7,'NO LOCALITY'!G9*(1+$M$5))</f>
        <v>126578.4931845</v>
      </c>
      <c r="H9" s="23">
        <f>IF('NO LOCALITY'!H9*(1+$M$5)&gt;'Locality and Max Pay'!$D$7,'Locality and Max Pay'!$D$7,'NO LOCALITY'!H9*(1+$M$5))</f>
        <v>139870.05569549996</v>
      </c>
      <c r="I9" s="23">
        <f>IF('NO LOCALITY'!I9*(1+$M$5)&gt;'Locality and Max Pay'!$D$7,'Locality and Max Pay'!$D$7,'NO LOCALITY'!I9*(1+$M$5))</f>
        <v>154556.15199749998</v>
      </c>
      <c r="J9" s="23">
        <f>IF('NO LOCALITY'!J9*(1+$M$5)&gt;'Locality and Max Pay'!$D$7,'Locality and Max Pay'!$D$7,'NO LOCALITY'!J9*(1+$M$5))</f>
        <v>170784.09199799999</v>
      </c>
      <c r="K9" s="23">
        <f>IF('NO LOCALITY'!K9*(1+$M$5)&gt;'Locality and Max Pay'!$D$7,'Locality and Max Pay'!$D$7,'NO LOCALITY'!K9*(1+$M$5))</f>
        <v>196400.58343649996</v>
      </c>
      <c r="L9" s="23">
        <f>IF('NO LOCALITY'!L9*(1+$M$5)&gt;'Locality and Max Pay'!$D$7,'Locality and Max Pay'!$D$7,'NO LOCALITY'!L9*(1+$M$5))</f>
        <v>206709.47105849997</v>
      </c>
      <c r="M9" s="23">
        <f>IF('NO LOCALITY'!M9*(1+$M$5)&gt;'Locality and Max Pay'!$D$7,'Locality and Max Pay'!$D$7,'NO LOCALITY'!M9*(1+$M$5))</f>
        <v>217047.82066199998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123316.63094699998</v>
      </c>
      <c r="F10" s="18">
        <f>IF('NO LOCALITY'!F10*(1+$M$5)&gt;'Locality and Max Pay'!$D$7,'Locality and Max Pay'!$D$7,'NO LOCALITY'!F10*(1+$M$5))</f>
        <v>139959.84459149998</v>
      </c>
      <c r="G10" s="18">
        <f>IF('NO LOCALITY'!G10*(1+$M$5)&gt;'Locality and Max Pay'!$D$7,'Locality and Max Pay'!$D$7,'NO LOCALITY'!G10*(1+$M$5))</f>
        <v>154661.37335999997</v>
      </c>
      <c r="H10" s="18">
        <f>IF('NO LOCALITY'!H10*(1+$M$5)&gt;'Locality and Max Pay'!$D$7,'Locality and Max Pay'!$D$7,'NO LOCALITY'!H10*(1+$M$5))</f>
        <v>170904.74582699998</v>
      </c>
      <c r="I10" s="22">
        <f>IF('NO LOCALITY'!I10*(1+$M$5)&gt;'Locality and Max Pay'!$D$7,'Locality and Max Pay'!$D$7,'NO LOCALITY'!I10*(1+$M$5))</f>
        <v>188848.49551199996</v>
      </c>
      <c r="J10" s="22">
        <f>IF('NO LOCALITY'!J10*(1+$M$5)&gt;'Locality and Max Pay'!$D$7,'Locality and Max Pay'!$D$7,'NO LOCALITY'!J10*(1+$M$5))</f>
        <v>208673.60315849999</v>
      </c>
      <c r="K10" s="22">
        <f>IF('NO LOCALITY'!K10*(1+$M$5)&gt;'Locality and Max Pay'!$D$7,'Locality and Max Pay'!$D$7,'NO LOCALITY'!K10*(1+$M$5))</f>
        <v>225700</v>
      </c>
      <c r="L10" s="22">
        <f>IF('NO LOCALITY'!L10*(1+$M$5)&gt;'Locality and Max Pay'!$D$7,'Locality and Max Pay'!$D$7,'NO LOCALITY'!L10*(1+$M$5))</f>
        <v>225700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96722.282312999989</v>
      </c>
      <c r="F11" s="19">
        <f>IF('NO LOCALITY'!F11*(1+$M$5)&gt;'Locality and Max Pay'!$D$7,'Locality and Max Pay'!$D$7,'NO LOCALITY'!F11*(1+$M$5))</f>
        <v>109772.53716599998</v>
      </c>
      <c r="G11" s="19">
        <f>IF('NO LOCALITY'!G11*(1+$M$5)&gt;'Locality and Max Pay'!$D$7,'Locality and Max Pay'!$D$7,'NO LOCALITY'!G11*(1+$M$5))</f>
        <v>121303.39554449997</v>
      </c>
      <c r="H11" s="19">
        <f>IF('NO LOCALITY'!H11*(1+$M$5)&gt;'Locality and Max Pay'!$D$7,'Locality and Max Pay'!$D$7,'NO LOCALITY'!H11*(1+$M$5))</f>
        <v>134040.79221299998</v>
      </c>
      <c r="I11" s="23">
        <f>IF('NO LOCALITY'!I11*(1+$M$5)&gt;'Locality and Max Pay'!$D$7,'Locality and Max Pay'!$D$7,'NO LOCALITY'!I11*(1+$M$5))</f>
        <v>148115.20166099997</v>
      </c>
      <c r="J11" s="23">
        <f>IF('NO LOCALITY'!J11*(1+$M$5)&gt;'Locality and Max Pay'!$D$7,'Locality and Max Pay'!$D$7,'NO LOCALITY'!J11*(1+$M$5))</f>
        <v>163666.9190385</v>
      </c>
      <c r="K11" s="23">
        <f>IF('NO LOCALITY'!K11*(1+$M$5)&gt;'Locality and Max Pay'!$D$7,'Locality and Max Pay'!$D$7,'NO LOCALITY'!K11*(1+$M$5))</f>
        <v>188217.16733699996</v>
      </c>
      <c r="L11" s="23">
        <f>IF('NO LOCALITY'!L11*(1+$M$5)&gt;'Locality and Max Pay'!$D$7,'Locality and Max Pay'!$D$7,'NO LOCALITY'!L11*(1+$M$5))</f>
        <v>198095.34884849997</v>
      </c>
      <c r="M11" s="23">
        <f>IF('NO LOCALITY'!M11*(1+$M$5)&gt;'Locality and Max Pay'!$D$7,'Locality and Max Pay'!$D$7,'NO LOCALITY'!M11*(1+$M$5))</f>
        <v>207998.78348699998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120265.21143449999</v>
      </c>
      <c r="F12" s="22">
        <f>IF('NO LOCALITY'!F12*(1+$M$5)&gt;'Locality and Max Pay'!$D$7,'Locality and Max Pay'!$D$7,'NO LOCALITY'!F12*(1+$M$5))</f>
        <v>136502.97209549998</v>
      </c>
      <c r="G12" s="22">
        <f>IF('NO LOCALITY'!G12*(1+$M$5)&gt;'Locality and Max Pay'!$D$7,'Locality and Max Pay'!$D$7,'NO LOCALITY'!G12*(1+$M$5))</f>
        <v>150839.73347399998</v>
      </c>
      <c r="H12" s="22">
        <f>IF('NO LOCALITY'!H12*(1+$M$5)&gt;'Locality and Max Pay'!$D$7,'Locality and Max Pay'!$D$7,'NO LOCALITY'!H12*(1+$M$5))</f>
        <v>166676.25000599999</v>
      </c>
      <c r="I12" s="22">
        <f>IF('NO LOCALITY'!I12*(1+$M$5)&gt;'Locality and Max Pay'!$D$7,'Locality and Max Pay'!$D$7,'NO LOCALITY'!I12*(1+$M$5))</f>
        <v>184179.47291999997</v>
      </c>
      <c r="J12" s="22">
        <f>IF('NO LOCALITY'!J12*(1+$M$5)&gt;'Locality and Max Pay'!$D$7,'Locality and Max Pay'!$D$7,'NO LOCALITY'!J12*(1+$M$5))</f>
        <v>203514.95049299995</v>
      </c>
      <c r="K12" s="22">
        <f>IF('NO LOCALITY'!K12*(1+$M$5)&gt;'Locality and Max Pay'!$D$7,'Locality and Max Pay'!$D$7,'NO LOCALITY'!K12*(1+$M$5))</f>
        <v>225700</v>
      </c>
      <c r="L12" s="22">
        <f>IF('NO LOCALITY'!L12*(1+$M$5)&gt;'Locality and Max Pay'!$D$7,'Locality and Max Pay'!$D$7,'NO LOCALITY'!L12*(1+$M$5))</f>
        <v>225700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92513.427812999988</v>
      </c>
      <c r="F13" s="23">
        <f>IF('NO LOCALITY'!F13*(1+$M$5)&gt;'Locality and Max Pay'!$D$7,'Locality and Max Pay'!$D$7,'NO LOCALITY'!F13*(1+$M$5))</f>
        <v>105001.09911449999</v>
      </c>
      <c r="G13" s="23">
        <f>IF('NO LOCALITY'!G13*(1+$M$5)&gt;'Locality and Max Pay'!$D$7,'Locality and Max Pay'!$D$7,'NO LOCALITY'!G13*(1+$M$5))</f>
        <v>116029.70085599998</v>
      </c>
      <c r="H13" s="23">
        <f>IF('NO LOCALITY'!H13*(1+$M$5)&gt;'Locality and Max Pay'!$D$7,'Locality and Max Pay'!$D$7,'NO LOCALITY'!H13*(1+$M$5))</f>
        <v>128215.73758499998</v>
      </c>
      <c r="I13" s="23">
        <f>IF('NO LOCALITY'!I13*(1+$M$5)&gt;'Locality and Max Pay'!$D$7,'Locality and Max Pay'!$D$7,'NO LOCALITY'!I13*(1+$M$5))</f>
        <v>141677.05722749999</v>
      </c>
      <c r="J13" s="23">
        <f>IF('NO LOCALITY'!J13*(1+$M$5)&gt;'Locality and Max Pay'!$D$7,'Locality and Max Pay'!$D$7,'NO LOCALITY'!J13*(1+$M$5))</f>
        <v>156549.74607899997</v>
      </c>
      <c r="K13" s="23">
        <f>IF('NO LOCALITY'!K13*(1+$M$5)&gt;'Locality and Max Pay'!$D$7,'Locality and Max Pay'!$D$7,'NO LOCALITY'!K13*(1+$M$5))</f>
        <v>180035.15418899996</v>
      </c>
      <c r="L13" s="23">
        <f>IF('NO LOCALITY'!L13*(1+$M$5)&gt;'Locality and Max Pay'!$D$7,'Locality and Max Pay'!$D$7,'NO LOCALITY'!L13*(1+$M$5))</f>
        <v>189478.42073549997</v>
      </c>
      <c r="M13" s="23">
        <f>IF('NO LOCALITY'!M13*(1+$M$5)&gt;'Locality and Max Pay'!$D$7,'Locality and Max Pay'!$D$7,'NO LOCALITY'!M13*(1+$M$5))</f>
        <v>198958.16402099998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e/+wC9jHECsvyMGemjCOilynlGzbn3J8alLRsjSCgRLzdNhbqUHQJ5Nly8JjKTb5Ays2Cinhi8MDMdE+sqz1QQ==" saltValue="M6+606ut5bxgEuRYkKAgXA==" spinCount="100000" sheet="1" objects="1" scenarios="1"/>
  <mergeCells count="14">
    <mergeCell ref="B8:B9"/>
    <mergeCell ref="B10:B11"/>
    <mergeCell ref="B12:B13"/>
    <mergeCell ref="B17:C17"/>
    <mergeCell ref="A1:M2"/>
    <mergeCell ref="A3:M3"/>
    <mergeCell ref="A4:M4"/>
    <mergeCell ref="D5:E5"/>
    <mergeCell ref="A5:B7"/>
    <mergeCell ref="A8:A9"/>
    <mergeCell ref="A10:A11"/>
    <mergeCell ref="A12:A13"/>
    <mergeCell ref="C5:C7"/>
    <mergeCell ref="B15:M15"/>
  </mergeCells>
  <phoneticPr fontId="0" type="noConversion"/>
  <hyperlinks>
    <hyperlink ref="B17" location="'LOCALITY INDEX'!A1" display="Return to Locality Index" xr:uid="{00000000-0004-0000-27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M17"/>
  <sheetViews>
    <sheetView zoomScaleNormal="100" workbookViewId="0">
      <selection activeCell="M6" sqref="M6"/>
    </sheetView>
  </sheetViews>
  <sheetFormatPr defaultColWidth="9.33203125" defaultRowHeight="13.2" x14ac:dyDescent="0.25"/>
  <cols>
    <col min="1" max="2" width="9.33203125" style="63"/>
    <col min="3" max="3" width="10.6640625" style="63" customWidth="1"/>
    <col min="4" max="4" width="9.33203125" style="63" customWidth="1"/>
    <col min="5" max="16384" width="9.33203125" style="63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126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0.18229999999999999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108120.92947109998</v>
      </c>
      <c r="F8" s="22">
        <f>IF('NO LOCALITY'!F8*(1+$M$5)&gt;'Locality and Max Pay'!$D$7,'Locality and Max Pay'!$D$7,'NO LOCALITY'!F8*(1+$M$5))</f>
        <v>122716.85214599998</v>
      </c>
      <c r="G8" s="22">
        <f>IF('NO LOCALITY'!G8*(1+$M$5)&gt;'Locality and Max Pay'!$D$7,'Locality and Max Pay'!$D$7,'NO LOCALITY'!G8*(1+$M$5))</f>
        <v>135602.96330069998</v>
      </c>
      <c r="H8" s="22">
        <f>IF('NO LOCALITY'!H8*(1+$M$5)&gt;'Locality and Max Pay'!$D$7,'Locality and Max Pay'!$D$7,'NO LOCALITY'!H8*(1+$M$5))</f>
        <v>149845.38064019999</v>
      </c>
      <c r="I8" s="22">
        <f>IF('NO LOCALITY'!I8*(1+$M$5)&gt;'Locality and Max Pay'!$D$7,'Locality and Max Pay'!$D$7,'NO LOCALITY'!I8*(1+$M$5))</f>
        <v>165578.7728637</v>
      </c>
      <c r="J8" s="22">
        <f>IF('NO LOCALITY'!J8*(1+$M$5)&gt;'Locality and Max Pay'!$D$7,'Locality and Max Pay'!$D$7,'NO LOCALITY'!J8*(1+$M$5))</f>
        <v>182961.85665239996</v>
      </c>
      <c r="K8" s="22">
        <f>IF('NO LOCALITY'!K8*(1+$M$5)&gt;'Locality and Max Pay'!$D$7,'Locality and Max Pay'!$D$7,'NO LOCALITY'!K8*(1+$M$5))</f>
        <v>210405.41371079994</v>
      </c>
      <c r="L8" s="22">
        <f>IF('NO LOCALITY'!L8*(1+$M$5)&gt;'Locality and Max Pay'!$D$7,'Locality and Max Pay'!$D$7,'NO LOCALITY'!L8*(1+$M$5))</f>
        <v>221449.44944429997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86494.579258499987</v>
      </c>
      <c r="F9" s="23">
        <f>IF('NO LOCALITY'!F9*(1+$M$5)&gt;'Locality and Max Pay'!$D$7,'Locality and Max Pay'!$D$7,'NO LOCALITY'!F9*(1+$M$5))</f>
        <v>98175.886514999976</v>
      </c>
      <c r="G9" s="23">
        <f>IF('NO LOCALITY'!G9*(1+$M$5)&gt;'Locality and Max Pay'!$D$7,'Locality and Max Pay'!$D$7,'NO LOCALITY'!G9*(1+$M$5))</f>
        <v>108484.05399929998</v>
      </c>
      <c r="H9" s="23">
        <f>IF('NO LOCALITY'!H9*(1+$M$5)&gt;'Locality and Max Pay'!$D$7,'Locality and Max Pay'!$D$7,'NO LOCALITY'!H9*(1+$M$5))</f>
        <v>119875.58307269997</v>
      </c>
      <c r="I9" s="23">
        <f>IF('NO LOCALITY'!I9*(1+$M$5)&gt;'Locality and Max Pay'!$D$7,'Locality and Max Pay'!$D$7,'NO LOCALITY'!I9*(1+$M$5))</f>
        <v>132462.2968515</v>
      </c>
      <c r="J9" s="23">
        <f>IF('NO LOCALITY'!J9*(1+$M$5)&gt;'Locality and Max Pay'!$D$7,'Locality and Max Pay'!$D$7,'NO LOCALITY'!J9*(1+$M$5))</f>
        <v>146370.44724119999</v>
      </c>
      <c r="K9" s="23">
        <f>IF('NO LOCALITY'!K9*(1+$M$5)&gt;'Locality and Max Pay'!$D$7,'Locality and Max Pay'!$D$7,'NO LOCALITY'!K9*(1+$M$5))</f>
        <v>168325.05240809996</v>
      </c>
      <c r="L9" s="23">
        <f>IF('NO LOCALITY'!L9*(1+$M$5)&gt;'Locality and Max Pay'!$D$7,'Locality and Max Pay'!$D$7,'NO LOCALITY'!L9*(1+$M$5))</f>
        <v>177160.28099489995</v>
      </c>
      <c r="M9" s="23">
        <f>IF('NO LOCALITY'!M9*(1+$M$5)&gt;'Locality and Max Pay'!$D$7,'Locality and Max Pay'!$D$7,'NO LOCALITY'!M9*(1+$M$5))</f>
        <v>186020.75996279999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105688.47609179998</v>
      </c>
      <c r="F10" s="18">
        <f>IF('NO LOCALITY'!F10*(1+$M$5)&gt;'Locality and Max Pay'!$D$7,'Locality and Max Pay'!$D$7,'NO LOCALITY'!F10*(1+$M$5))</f>
        <v>119952.53661509998</v>
      </c>
      <c r="G10" s="18">
        <f>IF('NO LOCALITY'!G10*(1+$M$5)&gt;'Locality and Max Pay'!$D$7,'Locality and Max Pay'!$D$7,'NO LOCALITY'!G10*(1+$M$5))</f>
        <v>132552.47678399997</v>
      </c>
      <c r="H10" s="18">
        <f>IF('NO LOCALITY'!H10*(1+$M$5)&gt;'Locality and Max Pay'!$D$7,'Locality and Max Pay'!$D$7,'NO LOCALITY'!H10*(1+$M$5))</f>
        <v>146473.85356379999</v>
      </c>
      <c r="I10" s="22">
        <f>IF('NO LOCALITY'!I10*(1+$M$5)&gt;'Locality and Max Pay'!$D$7,'Locality and Max Pay'!$D$7,'NO LOCALITY'!I10*(1+$M$5))</f>
        <v>161852.53805279997</v>
      </c>
      <c r="J10" s="22">
        <f>IF('NO LOCALITY'!J10*(1+$M$5)&gt;'Locality and Max Pay'!$D$7,'Locality and Max Pay'!$D$7,'NO LOCALITY'!J10*(1+$M$5))</f>
        <v>178843.63973489997</v>
      </c>
      <c r="K10" s="22">
        <f>IF('NO LOCALITY'!K10*(1+$M$5)&gt;'Locality and Max Pay'!$D$7,'Locality and Max Pay'!$D$7,'NO LOCALITY'!K10*(1+$M$5))</f>
        <v>205670.36605499996</v>
      </c>
      <c r="L10" s="22">
        <f>IF('NO LOCALITY'!L10*(1+$M$5)&gt;'Locality and Max Pay'!$D$7,'Locality and Max Pay'!$D$7,'NO LOCALITY'!L10*(1+$M$5))</f>
        <v>216465.50517479997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82895.798752199989</v>
      </c>
      <c r="F11" s="19">
        <f>IF('NO LOCALITY'!F11*(1+$M$5)&gt;'Locality and Max Pay'!$D$7,'Locality and Max Pay'!$D$7,'NO LOCALITY'!F11*(1+$M$5))</f>
        <v>94080.515180399976</v>
      </c>
      <c r="G11" s="19">
        <f>IF('NO LOCALITY'!G11*(1+$M$5)&gt;'Locality and Max Pay'!$D$7,'Locality and Max Pay'!$D$7,'NO LOCALITY'!G11*(1+$M$5))</f>
        <v>103963.03338329997</v>
      </c>
      <c r="H11" s="19">
        <f>IF('NO LOCALITY'!H11*(1+$M$5)&gt;'Locality and Max Pay'!$D$7,'Locality and Max Pay'!$D$7,'NO LOCALITY'!H11*(1+$M$5))</f>
        <v>114879.61481219999</v>
      </c>
      <c r="I11" s="23">
        <f>IF('NO LOCALITY'!I11*(1+$M$5)&gt;'Locality and Max Pay'!$D$7,'Locality and Max Pay'!$D$7,'NO LOCALITY'!I11*(1+$M$5))</f>
        <v>126942.08258339997</v>
      </c>
      <c r="J11" s="23">
        <f>IF('NO LOCALITY'!J11*(1+$M$5)&gt;'Locality and Max Pay'!$D$7,'Locality and Max Pay'!$D$7,'NO LOCALITY'!J11*(1+$M$5))</f>
        <v>140270.67660689997</v>
      </c>
      <c r="K11" s="23">
        <f>IF('NO LOCALITY'!K11*(1+$M$5)&gt;'Locality and Max Pay'!$D$7,'Locality and Max Pay'!$D$7,'NO LOCALITY'!K11*(1+$M$5))</f>
        <v>161311.45845779998</v>
      </c>
      <c r="L11" s="23">
        <f>IF('NO LOCALITY'!L11*(1+$M$5)&gt;'Locality and Max Pay'!$D$7,'Locality and Max Pay'!$D$7,'NO LOCALITY'!L11*(1+$M$5))</f>
        <v>169777.55052089997</v>
      </c>
      <c r="M11" s="23">
        <f>IF('NO LOCALITY'!M11*(1+$M$5)&gt;'Locality and Max Pay'!$D$7,'Locality and Max Pay'!$D$7,'NO LOCALITY'!M11*(1+$M$5))</f>
        <v>178265.28576779997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103073.25804929998</v>
      </c>
      <c r="F12" s="22">
        <f>IF('NO LOCALITY'!F12*(1+$M$5)&gt;'Locality and Max Pay'!$D$7,'Locality and Max Pay'!$D$7,'NO LOCALITY'!F12*(1+$M$5))</f>
        <v>116989.82523269998</v>
      </c>
      <c r="G12" s="22">
        <f>IF('NO LOCALITY'!G12*(1+$M$5)&gt;'Locality and Max Pay'!$D$7,'Locality and Max Pay'!$D$7,'NO LOCALITY'!G12*(1+$M$5))</f>
        <v>129277.14163559997</v>
      </c>
      <c r="H12" s="22">
        <f>IF('NO LOCALITY'!H12*(1+$M$5)&gt;'Locality and Max Pay'!$D$7,'Locality and Max Pay'!$D$7,'NO LOCALITY'!H12*(1+$M$5))</f>
        <v>142849.82267639998</v>
      </c>
      <c r="I12" s="22">
        <f>IF('NO LOCALITY'!I12*(1+$M$5)&gt;'Locality and Max Pay'!$D$7,'Locality and Max Pay'!$D$7,'NO LOCALITY'!I12*(1+$M$5))</f>
        <v>157850.95384799998</v>
      </c>
      <c r="J12" s="22">
        <f>IF('NO LOCALITY'!J12*(1+$M$5)&gt;'Locality and Max Pay'!$D$7,'Locality and Max Pay'!$D$7,'NO LOCALITY'!J12*(1+$M$5))</f>
        <v>174422.41824419994</v>
      </c>
      <c r="K12" s="22">
        <f>IF('NO LOCALITY'!K12*(1+$M$5)&gt;'Locality and Max Pay'!$D$7,'Locality and Max Pay'!$D$7,'NO LOCALITY'!K12*(1+$M$5))</f>
        <v>200586.62266019997</v>
      </c>
      <c r="L12" s="22">
        <f>IF('NO LOCALITY'!L12*(1+$M$5)&gt;'Locality and Max Pay'!$D$7,'Locality and Max Pay'!$D$7,'NO LOCALITY'!L12*(1+$M$5))</f>
        <v>211113.62678069997</v>
      </c>
      <c r="M12" s="22">
        <f>IF('NO LOCALITY'!M12*(1+$M$5)&gt;'Locality and Max Pay'!$D$7,'Locality and Max Pay'!$D$7,'NO LOCALITY'!M12*(1+$M$5))</f>
        <v>221671.89327779997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79288.60145219999</v>
      </c>
      <c r="F13" s="23">
        <f>IF('NO LOCALITY'!F13*(1+$M$5)&gt;'Locality and Max Pay'!$D$7,'Locality and Max Pay'!$D$7,'NO LOCALITY'!F13*(1+$M$5))</f>
        <v>89991.155841299988</v>
      </c>
      <c r="G13" s="23">
        <f>IF('NO LOCALITY'!G13*(1+$M$5)&gt;'Locality and Max Pay'!$D$7,'Locality and Max Pay'!$D$7,'NO LOCALITY'!G13*(1+$M$5))</f>
        <v>99443.215166399983</v>
      </c>
      <c r="H13" s="23">
        <f>IF('NO LOCALITY'!H13*(1+$M$5)&gt;'Locality and Max Pay'!$D$7,'Locality and Max Pay'!$D$7,'NO LOCALITY'!H13*(1+$M$5))</f>
        <v>109887.25374899998</v>
      </c>
      <c r="I13" s="23">
        <f>IF('NO LOCALITY'!I13*(1+$M$5)&gt;'Locality and Max Pay'!$D$7,'Locality and Max Pay'!$D$7,'NO LOCALITY'!I13*(1+$M$5))</f>
        <v>121424.27311349998</v>
      </c>
      <c r="J13" s="23">
        <f>IF('NO LOCALITY'!J13*(1+$M$5)&gt;'Locality and Max Pay'!$D$7,'Locality and Max Pay'!$D$7,'NO LOCALITY'!J13*(1+$M$5))</f>
        <v>134170.90597259998</v>
      </c>
      <c r="K13" s="23">
        <f>IF('NO LOCALITY'!K13*(1+$M$5)&gt;'Locality and Max Pay'!$D$7,'Locality and Max Pay'!$D$7,'NO LOCALITY'!K13*(1+$M$5))</f>
        <v>154299.06690659997</v>
      </c>
      <c r="L13" s="23">
        <f>IF('NO LOCALITY'!L13*(1+$M$5)&gt;'Locality and Max Pay'!$D$7,'Locality and Max Pay'!$D$7,'NO LOCALITY'!L13*(1+$M$5))</f>
        <v>162392.41524869998</v>
      </c>
      <c r="M13" s="23">
        <f>IF('NO LOCALITY'!M13*(1+$M$5)&gt;'Locality and Max Pay'!$D$7,'Locality and Max Pay'!$D$7,'NO LOCALITY'!M13*(1+$M$5))</f>
        <v>170517.02596739997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lWXQWXeR+/7rcoYYf4bOX6QJ6G0XMbQ45NxYbaGmIQQBYXS9fMFNSK28UPg0DXdEGmwDW5XF9JOZmmg243FgJw==" saltValue="d2sRIFoBkEx2yaAx3YxE6Q==" spinCount="100000" sheet="1" objects="1" scenarios="1"/>
  <mergeCells count="14">
    <mergeCell ref="A1:M2"/>
    <mergeCell ref="A3:M3"/>
    <mergeCell ref="A4:M4"/>
    <mergeCell ref="A5:B7"/>
    <mergeCell ref="C5:C7"/>
    <mergeCell ref="D5:E5"/>
    <mergeCell ref="B15:M15"/>
    <mergeCell ref="B17:C17"/>
    <mergeCell ref="A8:A9"/>
    <mergeCell ref="B8:B9"/>
    <mergeCell ref="A10:A11"/>
    <mergeCell ref="B10:B11"/>
    <mergeCell ref="A12:A13"/>
    <mergeCell ref="B12:B13"/>
  </mergeCells>
  <hyperlinks>
    <hyperlink ref="B17" location="'LOCALITY INDEX'!A1" display="Return to Locality Index" xr:uid="{00000000-0004-0000-28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M17"/>
  <sheetViews>
    <sheetView zoomScaleNormal="100" workbookViewId="0">
      <selection activeCell="M6" sqref="M6"/>
    </sheetView>
  </sheetViews>
  <sheetFormatPr defaultColWidth="9.33203125" defaultRowHeight="13.2" x14ac:dyDescent="0.25"/>
  <cols>
    <col min="1" max="2" width="9.33203125" style="35"/>
    <col min="3" max="3" width="10.6640625" style="35" customWidth="1"/>
    <col min="4" max="4" width="9.33203125" style="35" customWidth="1"/>
    <col min="5" max="16384" width="9.33203125" style="35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106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0.17929999999999999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107846.5805001</v>
      </c>
      <c r="F8" s="22">
        <f>IF('NO LOCALITY'!F8*(1+$M$5)&gt;'Locality and Max Pay'!$D$7,'Locality and Max Pay'!$D$7,'NO LOCALITY'!F8*(1+$M$5))</f>
        <v>122405.46708599999</v>
      </c>
      <c r="G8" s="22">
        <f>IF('NO LOCALITY'!G8*(1+$M$5)&gt;'Locality and Max Pay'!$D$7,'Locality and Max Pay'!$D$7,'NO LOCALITY'!G8*(1+$M$5))</f>
        <v>135258.88067369998</v>
      </c>
      <c r="H8" s="22">
        <f>IF('NO LOCALITY'!H8*(1+$M$5)&gt;'Locality and Max Pay'!$D$7,'Locality and Max Pay'!$D$7,'NO LOCALITY'!H8*(1+$M$5))</f>
        <v>149465.1589182</v>
      </c>
      <c r="I8" s="22">
        <f>IF('NO LOCALITY'!I8*(1+$M$5)&gt;'Locality and Max Pay'!$D$7,'Locality and Max Pay'!$D$7,'NO LOCALITY'!I8*(1+$M$5))</f>
        <v>165158.6288067</v>
      </c>
      <c r="J8" s="22">
        <f>IF('NO LOCALITY'!J8*(1+$M$5)&gt;'Locality and Max Pay'!$D$7,'Locality and Max Pay'!$D$7,'NO LOCALITY'!J8*(1+$M$5))</f>
        <v>182497.60428839998</v>
      </c>
      <c r="K8" s="22">
        <f>IF('NO LOCALITY'!K8*(1+$M$5)&gt;'Locality and Max Pay'!$D$7,'Locality and Max Pay'!$D$7,'NO LOCALITY'!K8*(1+$M$5))</f>
        <v>209871.52532279998</v>
      </c>
      <c r="L8" s="22">
        <f>IF('NO LOCALITY'!L8*(1+$M$5)&gt;'Locality and Max Pay'!$D$7,'Locality and Max Pay'!$D$7,'NO LOCALITY'!L8*(1+$M$5))</f>
        <v>220887.5376213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86275.105573499983</v>
      </c>
      <c r="F9" s="23">
        <f>IF('NO LOCALITY'!F9*(1+$M$5)&gt;'Locality and Max Pay'!$D$7,'Locality and Max Pay'!$D$7,'NO LOCALITY'!F9*(1+$M$5))</f>
        <v>97926.772364999983</v>
      </c>
      <c r="G9" s="23">
        <f>IF('NO LOCALITY'!G9*(1+$M$5)&gt;'Locality and Max Pay'!$D$7,'Locality and Max Pay'!$D$7,'NO LOCALITY'!G9*(1+$M$5))</f>
        <v>108208.78362629999</v>
      </c>
      <c r="H9" s="23">
        <f>IF('NO LOCALITY'!H9*(1+$M$5)&gt;'Locality and Max Pay'!$D$7,'Locality and Max Pay'!$D$7,'NO LOCALITY'!H9*(1+$M$5))</f>
        <v>119571.40752569999</v>
      </c>
      <c r="I9" s="23">
        <f>IF('NO LOCALITY'!I9*(1+$M$5)&gt;'Locality and Max Pay'!$D$7,'Locality and Max Pay'!$D$7,'NO LOCALITY'!I9*(1+$M$5))</f>
        <v>132126.1834365</v>
      </c>
      <c r="J9" s="23">
        <f>IF('NO LOCALITY'!J9*(1+$M$5)&gt;'Locality and Max Pay'!$D$7,'Locality and Max Pay'!$D$7,'NO LOCALITY'!J9*(1+$M$5))</f>
        <v>145999.04290919998</v>
      </c>
      <c r="K9" s="23">
        <f>IF('NO LOCALITY'!K9*(1+$M$5)&gt;'Locality and Max Pay'!$D$7,'Locality and Max Pay'!$D$7,'NO LOCALITY'!K9*(1+$M$5))</f>
        <v>167897.93986709998</v>
      </c>
      <c r="L9" s="23">
        <f>IF('NO LOCALITY'!L9*(1+$M$5)&gt;'Locality and Max Pay'!$D$7,'Locality and Max Pay'!$D$7,'NO LOCALITY'!L9*(1+$M$5))</f>
        <v>176710.74970589997</v>
      </c>
      <c r="M9" s="23">
        <f>IF('NO LOCALITY'!M9*(1+$M$5)&gt;'Locality and Max Pay'!$D$7,'Locality and Max Pay'!$D$7,'NO LOCALITY'!M9*(1+$M$5))</f>
        <v>185548.74585479998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105420.2992938</v>
      </c>
      <c r="F10" s="18">
        <f>IF('NO LOCALITY'!F10*(1+$M$5)&gt;'Locality and Max Pay'!$D$7,'Locality and Max Pay'!$D$7,'NO LOCALITY'!F10*(1+$M$5))</f>
        <v>119648.16580409999</v>
      </c>
      <c r="G10" s="18">
        <f>IF('NO LOCALITY'!G10*(1+$M$5)&gt;'Locality and Max Pay'!$D$7,'Locality and Max Pay'!$D$7,'NO LOCALITY'!G10*(1+$M$5))</f>
        <v>132216.134544</v>
      </c>
      <c r="H10" s="18">
        <f>IF('NO LOCALITY'!H10*(1+$M$5)&gt;'Locality and Max Pay'!$D$7,'Locality and Max Pay'!$D$7,'NO LOCALITY'!H10*(1+$M$5))</f>
        <v>146102.1868458</v>
      </c>
      <c r="I10" s="22">
        <f>IF('NO LOCALITY'!I10*(1+$M$5)&gt;'Locality and Max Pay'!$D$7,'Locality and Max Pay'!$D$7,'NO LOCALITY'!I10*(1+$M$5))</f>
        <v>161441.84904479998</v>
      </c>
      <c r="J10" s="22">
        <f>IF('NO LOCALITY'!J10*(1+$M$5)&gt;'Locality and Max Pay'!$D$7,'Locality and Max Pay'!$D$7,'NO LOCALITY'!J10*(1+$M$5))</f>
        <v>178389.8370459</v>
      </c>
      <c r="K10" s="22">
        <f>IF('NO LOCALITY'!K10*(1+$M$5)&gt;'Locality and Max Pay'!$D$7,'Locality and Max Pay'!$D$7,'NO LOCALITY'!K10*(1+$M$5))</f>
        <v>205148.49250499997</v>
      </c>
      <c r="L10" s="22">
        <f>IF('NO LOCALITY'!L10*(1+$M$5)&gt;'Locality and Max Pay'!$D$7,'Locality and Max Pay'!$D$7,'NO LOCALITY'!L10*(1+$M$5))</f>
        <v>215916.23974679998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82685.4567102</v>
      </c>
      <c r="F11" s="19">
        <f>IF('NO LOCALITY'!F11*(1+$M$5)&gt;'Locality and Max Pay'!$D$7,'Locality and Max Pay'!$D$7,'NO LOCALITY'!F11*(1+$M$5))</f>
        <v>93841.792736399992</v>
      </c>
      <c r="G11" s="19">
        <f>IF('NO LOCALITY'!G11*(1+$M$5)&gt;'Locality and Max Pay'!$D$7,'Locality and Max Pay'!$D$7,'NO LOCALITY'!G11*(1+$M$5))</f>
        <v>103699.23477029998</v>
      </c>
      <c r="H11" s="19">
        <f>IF('NO LOCALITY'!H11*(1+$M$5)&gt;'Locality and Max Pay'!$D$7,'Locality and Max Pay'!$D$7,'NO LOCALITY'!H11*(1+$M$5))</f>
        <v>114588.1161702</v>
      </c>
      <c r="I11" s="23">
        <f>IF('NO LOCALITY'!I11*(1+$M$5)&gt;'Locality and Max Pay'!$D$7,'Locality and Max Pay'!$D$7,'NO LOCALITY'!I11*(1+$M$5))</f>
        <v>126619.97630939999</v>
      </c>
      <c r="J11" s="23">
        <f>IF('NO LOCALITY'!J11*(1+$M$5)&gt;'Locality and Max Pay'!$D$7,'Locality and Max Pay'!$D$7,'NO LOCALITY'!J11*(1+$M$5))</f>
        <v>139914.74999789998</v>
      </c>
      <c r="K11" s="23">
        <f>IF('NO LOCALITY'!K11*(1+$M$5)&gt;'Locality and Max Pay'!$D$7,'Locality and Max Pay'!$D$7,'NO LOCALITY'!K11*(1+$M$5))</f>
        <v>160902.14239979998</v>
      </c>
      <c r="L11" s="23">
        <f>IF('NO LOCALITY'!L11*(1+$M$5)&gt;'Locality and Max Pay'!$D$7,'Locality and Max Pay'!$D$7,'NO LOCALITY'!L11*(1+$M$5))</f>
        <v>169346.75237189996</v>
      </c>
      <c r="M11" s="23">
        <f>IF('NO LOCALITY'!M11*(1+$M$5)&gt;'Locality and Max Pay'!$D$7,'Locality and Max Pay'!$D$7,'NO LOCALITY'!M11*(1+$M$5))</f>
        <v>177812.9506098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102811.71717629999</v>
      </c>
      <c r="F12" s="22">
        <f>IF('NO LOCALITY'!F12*(1+$M$5)&gt;'Locality and Max Pay'!$D$7,'Locality and Max Pay'!$D$7,'NO LOCALITY'!F12*(1+$M$5))</f>
        <v>116692.97208569998</v>
      </c>
      <c r="G12" s="22">
        <f>IF('NO LOCALITY'!G12*(1+$M$5)&gt;'Locality and Max Pay'!$D$7,'Locality and Max Pay'!$D$7,'NO LOCALITY'!G12*(1+$M$5))</f>
        <v>128949.11031959997</v>
      </c>
      <c r="H12" s="22">
        <f>IF('NO LOCALITY'!H12*(1+$M$5)&gt;'Locality and Max Pay'!$D$7,'Locality and Max Pay'!$D$7,'NO LOCALITY'!H12*(1+$M$5))</f>
        <v>142487.35167239999</v>
      </c>
      <c r="I12" s="22">
        <f>IF('NO LOCALITY'!I12*(1+$M$5)&gt;'Locality and Max Pay'!$D$7,'Locality and Max Pay'!$D$7,'NO LOCALITY'!I12*(1+$M$5))</f>
        <v>157450.41856799996</v>
      </c>
      <c r="J12" s="22">
        <f>IF('NO LOCALITY'!J12*(1+$M$5)&gt;'Locality and Max Pay'!$D$7,'Locality and Max Pay'!$D$7,'NO LOCALITY'!J12*(1+$M$5))</f>
        <v>173979.83408219996</v>
      </c>
      <c r="K12" s="22">
        <f>IF('NO LOCALITY'!K12*(1+$M$5)&gt;'Locality and Max Pay'!$D$7,'Locality and Max Pay'!$D$7,'NO LOCALITY'!K12*(1+$M$5))</f>
        <v>200077.64873819999</v>
      </c>
      <c r="L12" s="22">
        <f>IF('NO LOCALITY'!L12*(1+$M$5)&gt;'Locality and Max Pay'!$D$7,'Locality and Max Pay'!$D$7,'NO LOCALITY'!L12*(1+$M$5))</f>
        <v>210577.94135369998</v>
      </c>
      <c r="M12" s="22">
        <f>IF('NO LOCALITY'!M12*(1+$M$5)&gt;'Locality and Max Pay'!$D$7,'Locality and Max Pay'!$D$7,'NO LOCALITY'!M12*(1+$M$5))</f>
        <v>221109.41701979999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79087.412410199991</v>
      </c>
      <c r="F13" s="23">
        <f>IF('NO LOCALITY'!F13*(1+$M$5)&gt;'Locality and Max Pay'!$D$7,'Locality and Max Pay'!$D$7,'NO LOCALITY'!F13*(1+$M$5))</f>
        <v>89762.809848299992</v>
      </c>
      <c r="G13" s="23">
        <f>IF('NO LOCALITY'!G13*(1+$M$5)&gt;'Locality and Max Pay'!$D$7,'Locality and Max Pay'!$D$7,'NO LOCALITY'!G13*(1+$M$5))</f>
        <v>99190.885262399999</v>
      </c>
      <c r="H13" s="23">
        <f>IF('NO LOCALITY'!H13*(1+$M$5)&gt;'Locality and Max Pay'!$D$7,'Locality and Max Pay'!$D$7,'NO LOCALITY'!H13*(1+$M$5))</f>
        <v>109608.42285899998</v>
      </c>
      <c r="I13" s="23">
        <f>IF('NO LOCALITY'!I13*(1+$M$5)&gt;'Locality and Max Pay'!$D$7,'Locality and Max Pay'!$D$7,'NO LOCALITY'!I13*(1+$M$5))</f>
        <v>121116.1678785</v>
      </c>
      <c r="J13" s="23">
        <f>IF('NO LOCALITY'!J13*(1+$M$5)&gt;'Locality and Max Pay'!$D$7,'Locality and Max Pay'!$D$7,'NO LOCALITY'!J13*(1+$M$5))</f>
        <v>133830.45708659998</v>
      </c>
      <c r="K13" s="23">
        <f>IF('NO LOCALITY'!K13*(1+$M$5)&gt;'Locality and Max Pay'!$D$7,'Locality and Max Pay'!$D$7,'NO LOCALITY'!K13*(1+$M$5))</f>
        <v>153907.54428059998</v>
      </c>
      <c r="L13" s="23">
        <f>IF('NO LOCALITY'!L13*(1+$M$5)&gt;'Locality and Max Pay'!$D$7,'Locality and Max Pay'!$D$7,'NO LOCALITY'!L13*(1+$M$5))</f>
        <v>161980.35634169998</v>
      </c>
      <c r="M13" s="23">
        <f>IF('NO LOCALITY'!M13*(1+$M$5)&gt;'Locality and Max Pay'!$D$7,'Locality and Max Pay'!$D$7,'NO LOCALITY'!M13*(1+$M$5))</f>
        <v>170084.35145339998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myFXKEn9NO4T352UAcqg81S0FD3MQI6UEaA12MhYGS37Cj3aAi2h/60XWPhi3QeLKFduqs0oKZoEYqmfnu9OxA==" saltValue="JvqJj11jjLAUTnkDF/Sx9g==" spinCount="100000" sheet="1" objects="1" scenarios="1"/>
  <mergeCells count="14">
    <mergeCell ref="B15:M15"/>
    <mergeCell ref="B17:C17"/>
    <mergeCell ref="A8:A9"/>
    <mergeCell ref="B8:B9"/>
    <mergeCell ref="A10:A11"/>
    <mergeCell ref="B10:B11"/>
    <mergeCell ref="A12:A13"/>
    <mergeCell ref="B12:B13"/>
    <mergeCell ref="A1:M2"/>
    <mergeCell ref="A3:M3"/>
    <mergeCell ref="A4:M4"/>
    <mergeCell ref="A5:B7"/>
    <mergeCell ref="C5:C7"/>
    <mergeCell ref="D5:E5"/>
  </mergeCells>
  <hyperlinks>
    <hyperlink ref="B17" location="'LOCALITY INDEX'!A1" display="Return to Locality Index" xr:uid="{00000000-0004-0000-29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85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0.28989999999999999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117960.9125643</v>
      </c>
      <c r="F8" s="22">
        <f>IF('NO LOCALITY'!F8*(1+$M$5)&gt;'Locality and Max Pay'!$D$7,'Locality and Max Pay'!$D$7,'NO LOCALITY'!F8*(1+$M$5))</f>
        <v>133885.196298</v>
      </c>
      <c r="G8" s="22">
        <f>IF('NO LOCALITY'!G8*(1+$M$5)&gt;'Locality and Max Pay'!$D$7,'Locality and Max Pay'!$D$7,'NO LOCALITY'!G8*(1+$M$5))</f>
        <v>147944.06018909998</v>
      </c>
      <c r="H8" s="22">
        <f>IF('NO LOCALITY'!H8*(1+$M$5)&gt;'Locality and Max Pay'!$D$7,'Locality and Max Pay'!$D$7,'NO LOCALITY'!H8*(1+$M$5))</f>
        <v>163482.66640260001</v>
      </c>
      <c r="I8" s="22">
        <f>IF('NO LOCALITY'!I8*(1+$M$5)&gt;'Locality and Max Pay'!$D$7,'Locality and Max Pay'!$D$7,'NO LOCALITY'!I8*(1+$M$5))</f>
        <v>180647.93970810002</v>
      </c>
      <c r="J8" s="22">
        <f>IF('NO LOCALITY'!J8*(1+$M$5)&gt;'Locality and Max Pay'!$D$7,'Locality and Max Pay'!$D$7,'NO LOCALITY'!J8*(1+$M$5))</f>
        <v>199613.04144119998</v>
      </c>
      <c r="K8" s="22">
        <f>IF('NO LOCALITY'!K8*(1+$M$5)&gt;'Locality and Max Pay'!$D$7,'Locality and Max Pay'!$D$7,'NO LOCALITY'!K8*(1+$M$5))</f>
        <v>225700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94366.368760499987</v>
      </c>
      <c r="F9" s="23">
        <f>IF('NO LOCALITY'!F9*(1+$M$5)&gt;'Locality and Max Pay'!$D$7,'Locality and Max Pay'!$D$7,'NO LOCALITY'!F9*(1+$M$5))</f>
        <v>107110.78069499999</v>
      </c>
      <c r="G9" s="23">
        <f>IF('NO LOCALITY'!G9*(1+$M$5)&gt;'Locality and Max Pay'!$D$7,'Locality and Max Pay'!$D$7,'NO LOCALITY'!G9*(1+$M$5))</f>
        <v>118357.0847109</v>
      </c>
      <c r="H9" s="23">
        <f>IF('NO LOCALITY'!H9*(1+$M$5)&gt;'Locality and Max Pay'!$D$7,'Locality and Max Pay'!$D$7,'NO LOCALITY'!H9*(1+$M$5))</f>
        <v>130785.34602509999</v>
      </c>
      <c r="I9" s="23">
        <f>IF('NO LOCALITY'!I9*(1+$M$5)&gt;'Locality and Max Pay'!$D$7,'Locality and Max Pay'!$D$7,'NO LOCALITY'!I9*(1+$M$5))</f>
        <v>144517.56466949999</v>
      </c>
      <c r="J9" s="23">
        <f>IF('NO LOCALITY'!J9*(1+$M$5)&gt;'Locality and Max Pay'!$D$7,'Locality and Max Pay'!$D$7,'NO LOCALITY'!J9*(1+$M$5))</f>
        <v>159691.48261559999</v>
      </c>
      <c r="K9" s="23">
        <f>IF('NO LOCALITY'!K9*(1+$M$5)&gt;'Locality and Max Pay'!$D$7,'Locality and Max Pay'!$D$7,'NO LOCALITY'!K9*(1+$M$5))</f>
        <v>183644.15554529999</v>
      </c>
      <c r="L9" s="23">
        <f>IF('NO LOCALITY'!L9*(1+$M$5)&gt;'Locality and Max Pay'!$D$7,'Locality and Max Pay'!$D$7,'NO LOCALITY'!L9*(1+$M$5))</f>
        <v>193283.46989369998</v>
      </c>
      <c r="M9" s="23">
        <f>IF('NO LOCALITY'!M9*(1+$M$5)&gt;'Locality and Max Pay'!$D$7,'Locality and Max Pay'!$D$7,'NO LOCALITY'!M9*(1+$M$5))</f>
        <v>202950.33263640001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115307.08391339998</v>
      </c>
      <c r="F10" s="18">
        <f>IF('NO LOCALITY'!F10*(1+$M$5)&gt;'Locality and Max Pay'!$D$7,'Locality and Max Pay'!$D$7,'NO LOCALITY'!F10*(1+$M$5))</f>
        <v>130869.3030363</v>
      </c>
      <c r="G10" s="18">
        <f>IF('NO LOCALITY'!G10*(1+$M$5)&gt;'Locality and Max Pay'!$D$7,'Locality and Max Pay'!$D$7,'NO LOCALITY'!G10*(1+$M$5))</f>
        <v>144615.95179199998</v>
      </c>
      <c r="H10" s="18">
        <f>IF('NO LOCALITY'!H10*(1+$M$5)&gt;'Locality and Max Pay'!$D$7,'Locality and Max Pay'!$D$7,'NO LOCALITY'!H10*(1+$M$5))</f>
        <v>159804.29984939998</v>
      </c>
      <c r="I10" s="22">
        <f>IF('NO LOCALITY'!I10*(1+$M$5)&gt;'Locality and Max Pay'!$D$7,'Locality and Max Pay'!$D$7,'NO LOCALITY'!I10*(1+$M$5))</f>
        <v>176582.58380639998</v>
      </c>
      <c r="J10" s="22">
        <f>IF('NO LOCALITY'!J10*(1+$M$5)&gt;'Locality and Max Pay'!$D$7,'Locality and Max Pay'!$D$7,'NO LOCALITY'!J10*(1+$M$5))</f>
        <v>195120.02951369999</v>
      </c>
      <c r="K10" s="22">
        <f>IF('NO LOCALITY'!K10*(1+$M$5)&gt;'Locality and Max Pay'!$D$7,'Locality and Max Pay'!$D$7,'NO LOCALITY'!K10*(1+$M$5))</f>
        <v>224388.23071499998</v>
      </c>
      <c r="L10" s="22">
        <f>IF('NO LOCALITY'!L10*(1+$M$5)&gt;'Locality and Max Pay'!$D$7,'Locality and Max Pay'!$D$7,'NO LOCALITY'!L10*(1+$M$5))</f>
        <v>225700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90440.066658600001</v>
      </c>
      <c r="F11" s="19">
        <f>IF('NO LOCALITY'!F11*(1+$M$5)&gt;'Locality and Max Pay'!$D$7,'Locality and Max Pay'!$D$7,'NO LOCALITY'!F11*(1+$M$5))</f>
        <v>102642.69350519999</v>
      </c>
      <c r="G11" s="19">
        <f>IF('NO LOCALITY'!G11*(1+$M$5)&gt;'Locality and Max Pay'!$D$7,'Locality and Max Pay'!$D$7,'NO LOCALITY'!G11*(1+$M$5))</f>
        <v>113424.61030289998</v>
      </c>
      <c r="H11" s="19">
        <f>IF('NO LOCALITY'!H11*(1+$M$5)&gt;'Locality and Max Pay'!$D$7,'Locality and Max Pay'!$D$7,'NO LOCALITY'!H11*(1+$M$5))</f>
        <v>125334.6994386</v>
      </c>
      <c r="I11" s="23">
        <f>IF('NO LOCALITY'!I11*(1+$M$5)&gt;'Locality and Max Pay'!$D$7,'Locality and Max Pay'!$D$7,'NO LOCALITY'!I11*(1+$M$5))</f>
        <v>138494.96094419999</v>
      </c>
      <c r="J11" s="23">
        <f>IF('NO LOCALITY'!J11*(1+$M$5)&gt;'Locality and Max Pay'!$D$7,'Locality and Max Pay'!$D$7,'NO LOCALITY'!J11*(1+$M$5))</f>
        <v>153036.57764969999</v>
      </c>
      <c r="K11" s="23">
        <f>IF('NO LOCALITY'!K11*(1+$M$5)&gt;'Locality and Max Pay'!$D$7,'Locality and Max Pay'!$D$7,'NO LOCALITY'!K11*(1+$M$5))</f>
        <v>175992.26107139999</v>
      </c>
      <c r="L11" s="23">
        <f>IF('NO LOCALITY'!L11*(1+$M$5)&gt;'Locality and Max Pay'!$D$7,'Locality and Max Pay'!$D$7,'NO LOCALITY'!L11*(1+$M$5))</f>
        <v>185228.84413169997</v>
      </c>
      <c r="M11" s="23">
        <f>IF('NO LOCALITY'!M11*(1+$M$5)&gt;'Locality and Max Pay'!$D$7,'Locality and Max Pay'!$D$7,'NO LOCALITY'!M11*(1+$M$5))</f>
        <v>194489.04010139999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112453.8573609</v>
      </c>
      <c r="F12" s="22">
        <f>IF('NO LOCALITY'!F12*(1+$M$5)&gt;'Locality and Max Pay'!$D$7,'Locality and Max Pay'!$D$7,'NO LOCALITY'!F12*(1+$M$5))</f>
        <v>127636.95810509998</v>
      </c>
      <c r="G12" s="22">
        <f>IF('NO LOCALITY'!G12*(1+$M$5)&gt;'Locality and Max Pay'!$D$7,'Locality and Max Pay'!$D$7,'NO LOCALITY'!G12*(1+$M$5))</f>
        <v>141042.53150279997</v>
      </c>
      <c r="H12" s="22">
        <f>IF('NO LOCALITY'!H12*(1+$M$5)&gt;'Locality and Max Pay'!$D$7,'Locality and Max Pay'!$D$7,'NO LOCALITY'!H12*(1+$M$5))</f>
        <v>155850.44935320001</v>
      </c>
      <c r="I12" s="22">
        <f>IF('NO LOCALITY'!I12*(1+$M$5)&gt;'Locality and Max Pay'!$D$7,'Locality and Max Pay'!$D$7,'NO LOCALITY'!I12*(1+$M$5))</f>
        <v>172216.81922399998</v>
      </c>
      <c r="J12" s="22">
        <f>IF('NO LOCALITY'!J12*(1+$M$5)&gt;'Locality and Max Pay'!$D$7,'Locality and Max Pay'!$D$7,'NO LOCALITY'!J12*(1+$M$5))</f>
        <v>190296.43685459998</v>
      </c>
      <c r="K12" s="22">
        <f>IF('NO LOCALITY'!K12*(1+$M$5)&gt;'Locality and Max Pay'!$D$7,'Locality and Max Pay'!$D$7,'NO LOCALITY'!K12*(1+$M$5))</f>
        <v>218841.82066259999</v>
      </c>
      <c r="L12" s="22">
        <f>IF('NO LOCALITY'!L12*(1+$M$5)&gt;'Locality and Max Pay'!$D$7,'Locality and Max Pay'!$D$7,'NO LOCALITY'!L12*(1+$M$5))</f>
        <v>225700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86504.58175859999</v>
      </c>
      <c r="F13" s="23">
        <f>IF('NO LOCALITY'!F13*(1+$M$5)&gt;'Locality and Max Pay'!$D$7,'Locality and Max Pay'!$D$7,'NO LOCALITY'!F13*(1+$M$5))</f>
        <v>98181.165456899995</v>
      </c>
      <c r="G13" s="23">
        <f>IF('NO LOCALITY'!G13*(1+$M$5)&gt;'Locality and Max Pay'!$D$7,'Locality and Max Pay'!$D$7,'NO LOCALITY'!G13*(1+$M$5))</f>
        <v>108493.44772319999</v>
      </c>
      <c r="H13" s="23">
        <f>IF('NO LOCALITY'!H13*(1+$M$5)&gt;'Locality and Max Pay'!$D$7,'Locality and Max Pay'!$D$7,'NO LOCALITY'!H13*(1+$M$5))</f>
        <v>119887.98833699999</v>
      </c>
      <c r="I13" s="23">
        <f>IF('NO LOCALITY'!I13*(1+$M$5)&gt;'Locality and Max Pay'!$D$7,'Locality and Max Pay'!$D$7,'NO LOCALITY'!I13*(1+$M$5))</f>
        <v>132474.98087550001</v>
      </c>
      <c r="J13" s="23">
        <f>IF('NO LOCALITY'!J13*(1+$M$5)&gt;'Locality and Max Pay'!$D$7,'Locality and Max Pay'!$D$7,'NO LOCALITY'!J13*(1+$M$5))</f>
        <v>146381.67268379999</v>
      </c>
      <c r="K13" s="23">
        <f>IF('NO LOCALITY'!K13*(1+$M$5)&gt;'Locality and Max Pay'!$D$7,'Locality and Max Pay'!$D$7,'NO LOCALITY'!K13*(1+$M$5))</f>
        <v>168341.6784258</v>
      </c>
      <c r="L13" s="23">
        <f>IF('NO LOCALITY'!L13*(1+$M$5)&gt;'Locality and Max Pay'!$D$7,'Locality and Max Pay'!$D$7,'NO LOCALITY'!L13*(1+$M$5))</f>
        <v>177171.59471309997</v>
      </c>
      <c r="M13" s="23">
        <f>IF('NO LOCALITY'!M13*(1+$M$5)&gt;'Locality and Max Pay'!$D$7,'Locality and Max Pay'!$D$7,'NO LOCALITY'!M13*(1+$M$5))</f>
        <v>186035.6185362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BQfoI0eYh9ThN6qUtY1SDnCJuU+yQjKIDYxtudbz+30XC410VG/qDTCIy6lTh8/pZ7sjVptwHN65x3B+fBmaFg==" saltValue="P8ePb2PJQhaaLxxqJMpWRg==" spinCount="100000" sheet="1" objects="1" scenarios="1"/>
  <mergeCells count="14">
    <mergeCell ref="B17:C17"/>
    <mergeCell ref="A8:A9"/>
    <mergeCell ref="A10:A11"/>
    <mergeCell ref="A12:A13"/>
    <mergeCell ref="B8:B9"/>
    <mergeCell ref="B10:B11"/>
    <mergeCell ref="B12:B13"/>
    <mergeCell ref="B15:M15"/>
    <mergeCell ref="A1:M2"/>
    <mergeCell ref="A3:M3"/>
    <mergeCell ref="A4:M4"/>
    <mergeCell ref="D5:E5"/>
    <mergeCell ref="A5:B7"/>
    <mergeCell ref="C5:C7"/>
  </mergeCells>
  <phoneticPr fontId="0" type="noConversion"/>
  <hyperlinks>
    <hyperlink ref="B17" location="'LOCALITY INDEX'!A1" display="Return to Locality Index" xr:uid="{00000000-0004-0000-2A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M17"/>
  <sheetViews>
    <sheetView zoomScaleNormal="100" workbookViewId="0">
      <selection activeCell="M5" sqref="M5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106" t="s">
        <v>22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0.22450000000000001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111980.10499649998</v>
      </c>
      <c r="F8" s="22">
        <f>IF('NO LOCALITY'!F8*(1+$M$5)&gt;'Locality and Max Pay'!$D$7,'Locality and Max Pay'!$D$7,'NO LOCALITY'!F8*(1+$M$5))</f>
        <v>127097.00198999998</v>
      </c>
      <c r="G8" s="22">
        <f>IF('NO LOCALITY'!G8*(1+$M$5)&gt;'Locality and Max Pay'!$D$7,'Locality and Max Pay'!$D$7,'NO LOCALITY'!G8*(1+$M$5))</f>
        <v>140443.05892049999</v>
      </c>
      <c r="H8" s="22">
        <f>IF('NO LOCALITY'!H8*(1+$M$5)&gt;'Locality and Max Pay'!$D$7,'Locality and Max Pay'!$D$7,'NO LOCALITY'!H8*(1+$M$5))</f>
        <v>155193.83286299999</v>
      </c>
      <c r="I8" s="22">
        <f>IF('NO LOCALITY'!I8*(1+$M$5)&gt;'Locality and Max Pay'!$D$7,'Locality and Max Pay'!$D$7,'NO LOCALITY'!I8*(1+$M$5))</f>
        <v>171488.79926549998</v>
      </c>
      <c r="J8" s="22">
        <f>IF('NO LOCALITY'!J8*(1+$M$5)&gt;'Locality and Max Pay'!$D$7,'Locality and Max Pay'!$D$7,'NO LOCALITY'!J8*(1+$M$5))</f>
        <v>189492.33990599995</v>
      </c>
      <c r="K8" s="22">
        <f>IF('NO LOCALITY'!K8*(1+$M$5)&gt;'Locality and Max Pay'!$D$7,'Locality and Max Pay'!$D$7,'NO LOCALITY'!K8*(1+$M$5))</f>
        <v>217915.44370199996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89581.842427499985</v>
      </c>
      <c r="F9" s="23">
        <f>IF('NO LOCALITY'!F9*(1+$M$5)&gt;'Locality and Max Pay'!$D$7,'Locality and Max Pay'!$D$7,'NO LOCALITY'!F9*(1+$M$5))</f>
        <v>101680.09222499999</v>
      </c>
      <c r="G9" s="23">
        <f>IF('NO LOCALITY'!G9*(1+$M$5)&gt;'Locality and Max Pay'!$D$7,'Locality and Max Pay'!$D$7,'NO LOCALITY'!G9*(1+$M$5))</f>
        <v>112356.19057949999</v>
      </c>
      <c r="H9" s="23">
        <f>IF('NO LOCALITY'!H9*(1+$M$5)&gt;'Locality and Max Pay'!$D$7,'Locality and Max Pay'!$D$7,'NO LOCALITY'!H9*(1+$M$5))</f>
        <v>124154.31910049998</v>
      </c>
      <c r="I9" s="23">
        <f>IF('NO LOCALITY'!I9*(1+$M$5)&gt;'Locality and Max Pay'!$D$7,'Locality and Max Pay'!$D$7,'NO LOCALITY'!I9*(1+$M$5))</f>
        <v>137190.29222249999</v>
      </c>
      <c r="J9" s="23">
        <f>IF('NO LOCALITY'!J9*(1+$M$5)&gt;'Locality and Max Pay'!$D$7,'Locality and Max Pay'!$D$7,'NO LOCALITY'!J9*(1+$M$5))</f>
        <v>151594.86817799998</v>
      </c>
      <c r="K9" s="23">
        <f>IF('NO LOCALITY'!K9*(1+$M$5)&gt;'Locality and Max Pay'!$D$7,'Locality and Max Pay'!$D$7,'NO LOCALITY'!K9*(1+$M$5))</f>
        <v>174333.10215149997</v>
      </c>
      <c r="L9" s="23">
        <f>IF('NO LOCALITY'!L9*(1+$M$5)&gt;'Locality and Max Pay'!$D$7,'Locality and Max Pay'!$D$7,'NO LOCALITY'!L9*(1+$M$5))</f>
        <v>183483.68779349996</v>
      </c>
      <c r="M9" s="23">
        <f>IF('NO LOCALITY'!M9*(1+$M$5)&gt;'Locality and Max Pay'!$D$7,'Locality and Max Pay'!$D$7,'NO LOCALITY'!M9*(1+$M$5))</f>
        <v>192660.42508199997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109460.82971699999</v>
      </c>
      <c r="F10" s="18">
        <f>IF('NO LOCALITY'!F10*(1+$M$5)&gt;'Locality and Max Pay'!$D$7,'Locality and Max Pay'!$D$7,'NO LOCALITY'!F10*(1+$M$5))</f>
        <v>124234.01935649998</v>
      </c>
      <c r="G10" s="18">
        <f>IF('NO LOCALITY'!G10*(1+$M$5)&gt;'Locality and Max Pay'!$D$7,'Locality and Max Pay'!$D$7,'NO LOCALITY'!G10*(1+$M$5))</f>
        <v>137283.69095999998</v>
      </c>
      <c r="H10" s="18">
        <f>IF('NO LOCALITY'!H10*(1+$M$5)&gt;'Locality and Max Pay'!$D$7,'Locality and Max Pay'!$D$7,'NO LOCALITY'!H10*(1+$M$5))</f>
        <v>151701.96539699996</v>
      </c>
      <c r="I10" s="22">
        <f>IF('NO LOCALITY'!I10*(1+$M$5)&gt;'Locality and Max Pay'!$D$7,'Locality and Max Pay'!$D$7,'NO LOCALITY'!I10*(1+$M$5))</f>
        <v>167629.56343199997</v>
      </c>
      <c r="J10" s="22">
        <f>IF('NO LOCALITY'!J10*(1+$M$5)&gt;'Locality and Max Pay'!$D$7,'Locality and Max Pay'!$D$7,'NO LOCALITY'!J10*(1+$M$5))</f>
        <v>185227.13089349997</v>
      </c>
      <c r="K10" s="22">
        <f>IF('NO LOCALITY'!K10*(1+$M$5)&gt;'Locality and Max Pay'!$D$7,'Locality and Max Pay'!$D$7,'NO LOCALITY'!K10*(1+$M$5))</f>
        <v>213011.38732499996</v>
      </c>
      <c r="L10" s="22">
        <f>IF('NO LOCALITY'!L10*(1+$M$5)&gt;'Locality and Max Pay'!$D$7,'Locality and Max Pay'!$D$7,'NO LOCALITY'!L10*(1+$M$5))</f>
        <v>224191.83886199998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85854.610142999984</v>
      </c>
      <c r="F11" s="19">
        <f>IF('NO LOCALITY'!F11*(1+$M$5)&gt;'Locality and Max Pay'!$D$7,'Locality and Max Pay'!$D$7,'NO LOCALITY'!F11*(1+$M$5))</f>
        <v>97438.544225999984</v>
      </c>
      <c r="G11" s="19">
        <f>IF('NO LOCALITY'!G11*(1+$M$5)&gt;'Locality and Max Pay'!$D$7,'Locality and Max Pay'!$D$7,'NO LOCALITY'!G11*(1+$M$5))</f>
        <v>107673.80053949998</v>
      </c>
      <c r="H11" s="19">
        <f>IF('NO LOCALITY'!H11*(1+$M$5)&gt;'Locality and Max Pay'!$D$7,'Locality and Max Pay'!$D$7,'NO LOCALITY'!H11*(1+$M$5))</f>
        <v>118980.02904299999</v>
      </c>
      <c r="I11" s="23">
        <f>IF('NO LOCALITY'!I11*(1+$M$5)&gt;'Locality and Max Pay'!$D$7,'Locality and Max Pay'!$D$7,'NO LOCALITY'!I11*(1+$M$5))</f>
        <v>131473.04417099999</v>
      </c>
      <c r="J11" s="23">
        <f>IF('NO LOCALITY'!J11*(1+$M$5)&gt;'Locality and Max Pay'!$D$7,'Locality and Max Pay'!$D$7,'NO LOCALITY'!J11*(1+$M$5))</f>
        <v>145277.37757349998</v>
      </c>
      <c r="K11" s="23">
        <f>IF('NO LOCALITY'!K11*(1+$M$5)&gt;'Locality and Max Pay'!$D$7,'Locality and Max Pay'!$D$7,'NO LOCALITY'!K11*(1+$M$5))</f>
        <v>167069.17100699997</v>
      </c>
      <c r="L11" s="23">
        <f>IF('NO LOCALITY'!L11*(1+$M$5)&gt;'Locality and Max Pay'!$D$7,'Locality and Max Pay'!$D$7,'NO LOCALITY'!L11*(1+$M$5))</f>
        <v>175837.44448349994</v>
      </c>
      <c r="M11" s="23">
        <f>IF('NO LOCALITY'!M11*(1+$M$5)&gt;'Locality and Max Pay'!$D$7,'Locality and Max Pay'!$D$7,'NO LOCALITY'!M11*(1+$M$5))</f>
        <v>184628.133657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106752.26632949999</v>
      </c>
      <c r="F12" s="22">
        <f>IF('NO LOCALITY'!F12*(1+$M$5)&gt;'Locality and Max Pay'!$D$7,'Locality and Max Pay'!$D$7,'NO LOCALITY'!F12*(1+$M$5))</f>
        <v>121165.55950049998</v>
      </c>
      <c r="G12" s="22">
        <f>IF('NO LOCALITY'!G12*(1+$M$5)&gt;'Locality and Max Pay'!$D$7,'Locality and Max Pay'!$D$7,'NO LOCALITY'!G12*(1+$M$5))</f>
        <v>133891.44881399997</v>
      </c>
      <c r="H12" s="22">
        <f>IF('NO LOCALITY'!H12*(1+$M$5)&gt;'Locality and Max Pay'!$D$7,'Locality and Max Pay'!$D$7,'NO LOCALITY'!H12*(1+$M$5))</f>
        <v>147948.58146599997</v>
      </c>
      <c r="I12" s="22">
        <f>IF('NO LOCALITY'!I12*(1+$M$5)&gt;'Locality and Max Pay'!$D$7,'Locality and Max Pay'!$D$7,'NO LOCALITY'!I12*(1+$M$5))</f>
        <v>163485.15011999998</v>
      </c>
      <c r="J12" s="22">
        <f>IF('NO LOCALITY'!J12*(1+$M$5)&gt;'Locality and Max Pay'!$D$7,'Locality and Max Pay'!$D$7,'NO LOCALITY'!J12*(1+$M$5))</f>
        <v>180648.10212299996</v>
      </c>
      <c r="K12" s="22">
        <f>IF('NO LOCALITY'!K12*(1+$M$5)&gt;'Locality and Max Pay'!$D$7,'Locality and Max Pay'!$D$7,'NO LOCALITY'!K12*(1+$M$5))</f>
        <v>207746.18916299997</v>
      </c>
      <c r="L12" s="22">
        <f>IF('NO LOCALITY'!L12*(1+$M$5)&gt;'Locality and Max Pay'!$D$7,'Locality and Max Pay'!$D$7,'NO LOCALITY'!L12*(1+$M$5))</f>
        <v>218648.93512049995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82118.660642999996</v>
      </c>
      <c r="F13" s="23">
        <f>IF('NO LOCALITY'!F13*(1+$M$5)&gt;'Locality and Max Pay'!$D$7,'Locality and Max Pay'!$D$7,'NO LOCALITY'!F13*(1+$M$5))</f>
        <v>93203.222809499988</v>
      </c>
      <c r="G13" s="23">
        <f>IF('NO LOCALITY'!G13*(1+$M$5)&gt;'Locality and Max Pay'!$D$7,'Locality and Max Pay'!$D$7,'NO LOCALITY'!G13*(1+$M$5))</f>
        <v>102992.65581599998</v>
      </c>
      <c r="H13" s="23">
        <f>IF('NO LOCALITY'!H13*(1+$M$5)&gt;'Locality and Max Pay'!$D$7,'Locality and Max Pay'!$D$7,'NO LOCALITY'!H13*(1+$M$5))</f>
        <v>113809.47493499998</v>
      </c>
      <c r="I13" s="23">
        <f>IF('NO LOCALITY'!I13*(1+$M$5)&gt;'Locality and Max Pay'!$D$7,'Locality and Max Pay'!$D$7,'NO LOCALITY'!I13*(1+$M$5))</f>
        <v>125758.28675249999</v>
      </c>
      <c r="J13" s="23">
        <f>IF('NO LOCALITY'!J13*(1+$M$5)&gt;'Locality and Max Pay'!$D$7,'Locality and Max Pay'!$D$7,'NO LOCALITY'!J13*(1+$M$5))</f>
        <v>138959.88696899998</v>
      </c>
      <c r="K13" s="23">
        <f>IF('NO LOCALITY'!K13*(1+$M$5)&gt;'Locality and Max Pay'!$D$7,'Locality and Max Pay'!$D$7,'NO LOCALITY'!K13*(1+$M$5))</f>
        <v>159806.48517899998</v>
      </c>
      <c r="L13" s="23">
        <f>IF('NO LOCALITY'!L13*(1+$M$5)&gt;'Locality and Max Pay'!$D$7,'Locality and Max Pay'!$D$7,'NO LOCALITY'!L13*(1+$M$5))</f>
        <v>168188.71054049997</v>
      </c>
      <c r="M13" s="23">
        <f>IF('NO LOCALITY'!M13*(1+$M$5)&gt;'Locality and Max Pay'!$D$7,'Locality and Max Pay'!$D$7,'NO LOCALITY'!M13*(1+$M$5))</f>
        <v>176603.31413099996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dl9rTTCG0SH+0lY1jsU+w7E67VsiKjwIFFogwryp95GUJ1q8CEWO2jI5NdswD1SX2HUz2EEG09MOJdAh53e+rw==" saltValue="1wzmlEs8/IKxOVbBph6Crg==" spinCount="100000" sheet="1" objects="1" scenarios="1"/>
  <mergeCells count="14">
    <mergeCell ref="B8:B9"/>
    <mergeCell ref="B10:B11"/>
    <mergeCell ref="B12:B13"/>
    <mergeCell ref="B17:C17"/>
    <mergeCell ref="A1:M2"/>
    <mergeCell ref="A3:M3"/>
    <mergeCell ref="A4:M4"/>
    <mergeCell ref="D5:E5"/>
    <mergeCell ref="A5:B7"/>
    <mergeCell ref="A8:A9"/>
    <mergeCell ref="A10:A11"/>
    <mergeCell ref="A12:A13"/>
    <mergeCell ref="C5:C7"/>
    <mergeCell ref="B15:M15"/>
  </mergeCells>
  <phoneticPr fontId="0" type="noConversion"/>
  <hyperlinks>
    <hyperlink ref="B17" location="'LOCALITY INDEX'!A1" display="Return to Locality Index" xr:uid="{00000000-0004-0000-2B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86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0.21029999999999999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110681.51986709998</v>
      </c>
      <c r="F8" s="22">
        <f>IF('NO LOCALITY'!F8*(1+$M$5)&gt;'Locality and Max Pay'!$D$7,'Locality and Max Pay'!$D$7,'NO LOCALITY'!F8*(1+$M$5))</f>
        <v>125623.11270599999</v>
      </c>
      <c r="G8" s="22">
        <f>IF('NO LOCALITY'!G8*(1+$M$5)&gt;'Locality and Max Pay'!$D$7,'Locality and Max Pay'!$D$7,'NO LOCALITY'!G8*(1+$M$5))</f>
        <v>138814.40115269998</v>
      </c>
      <c r="H8" s="22">
        <f>IF('NO LOCALITY'!H8*(1+$M$5)&gt;'Locality and Max Pay'!$D$7,'Locality and Max Pay'!$D$7,'NO LOCALITY'!H8*(1+$M$5))</f>
        <v>153394.11671219999</v>
      </c>
      <c r="I8" s="22">
        <f>IF('NO LOCALITY'!I8*(1+$M$5)&gt;'Locality and Max Pay'!$D$7,'Locality and Max Pay'!$D$7,'NO LOCALITY'!I8*(1+$M$5))</f>
        <v>169500.11739569998</v>
      </c>
      <c r="J8" s="22">
        <f>IF('NO LOCALITY'!J8*(1+$M$5)&gt;'Locality and Max Pay'!$D$7,'Locality and Max Pay'!$D$7,'NO LOCALITY'!J8*(1+$M$5))</f>
        <v>187294.87871639995</v>
      </c>
      <c r="K8" s="22">
        <f>IF('NO LOCALITY'!K8*(1+$M$5)&gt;'Locality and Max Pay'!$D$7,'Locality and Max Pay'!$D$7,'NO LOCALITY'!K8*(1+$M$5))</f>
        <v>215388.37199879996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88543.00031849998</v>
      </c>
      <c r="F9" s="23">
        <f>IF('NO LOCALITY'!F9*(1+$M$5)&gt;'Locality and Max Pay'!$D$7,'Locality and Max Pay'!$D$7,'NO LOCALITY'!F9*(1+$M$5))</f>
        <v>100500.95191499998</v>
      </c>
      <c r="G9" s="23">
        <f>IF('NO LOCALITY'!G9*(1+$M$5)&gt;'Locality and Max Pay'!$D$7,'Locality and Max Pay'!$D$7,'NO LOCALITY'!G9*(1+$M$5))</f>
        <v>111053.24414729999</v>
      </c>
      <c r="H9" s="23">
        <f>IF('NO LOCALITY'!H9*(1+$M$5)&gt;'Locality and Max Pay'!$D$7,'Locality and Max Pay'!$D$7,'NO LOCALITY'!H9*(1+$M$5))</f>
        <v>122714.55484469997</v>
      </c>
      <c r="I9" s="23">
        <f>IF('NO LOCALITY'!I9*(1+$M$5)&gt;'Locality and Max Pay'!$D$7,'Locality and Max Pay'!$D$7,'NO LOCALITY'!I9*(1+$M$5))</f>
        <v>135599.35539149999</v>
      </c>
      <c r="J9" s="23">
        <f>IF('NO LOCALITY'!J9*(1+$M$5)&gt;'Locality and Max Pay'!$D$7,'Locality and Max Pay'!$D$7,'NO LOCALITY'!J9*(1+$M$5))</f>
        <v>149836.88767319999</v>
      </c>
      <c r="K9" s="23">
        <f>IF('NO LOCALITY'!K9*(1+$M$5)&gt;'Locality and Max Pay'!$D$7,'Locality and Max Pay'!$D$7,'NO LOCALITY'!K9*(1+$M$5))</f>
        <v>172311.43612409997</v>
      </c>
      <c r="L9" s="23">
        <f>IF('NO LOCALITY'!L9*(1+$M$5)&gt;'Locality and Max Pay'!$D$7,'Locality and Max Pay'!$D$7,'NO LOCALITY'!L9*(1+$M$5))</f>
        <v>181355.90635889996</v>
      </c>
      <c r="M9" s="23">
        <f>IF('NO LOCALITY'!M9*(1+$M$5)&gt;'Locality and Max Pay'!$D$7,'Locality and Max Pay'!$D$7,'NO LOCALITY'!M9*(1+$M$5))</f>
        <v>190426.22497079999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108191.45953979998</v>
      </c>
      <c r="F10" s="18">
        <f>IF('NO LOCALITY'!F10*(1+$M$5)&gt;'Locality and Max Pay'!$D$7,'Locality and Max Pay'!$D$7,'NO LOCALITY'!F10*(1+$M$5))</f>
        <v>122793.33085109998</v>
      </c>
      <c r="G10" s="18">
        <f>IF('NO LOCALITY'!G10*(1+$M$5)&gt;'Locality and Max Pay'!$D$7,'Locality and Max Pay'!$D$7,'NO LOCALITY'!G10*(1+$M$5))</f>
        <v>135691.67102399998</v>
      </c>
      <c r="H10" s="18">
        <f>IF('NO LOCALITY'!H10*(1+$M$5)&gt;'Locality and Max Pay'!$D$7,'Locality and Max Pay'!$D$7,'NO LOCALITY'!H10*(1+$M$5))</f>
        <v>149942.74293179996</v>
      </c>
      <c r="I10" s="22">
        <f>IF('NO LOCALITY'!I10*(1+$M$5)&gt;'Locality and Max Pay'!$D$7,'Locality and Max Pay'!$D$7,'NO LOCALITY'!I10*(1+$M$5))</f>
        <v>165685.63546079997</v>
      </c>
      <c r="J10" s="22">
        <f>IF('NO LOCALITY'!J10*(1+$M$5)&gt;'Locality and Max Pay'!$D$7,'Locality and Max Pay'!$D$7,'NO LOCALITY'!J10*(1+$M$5))</f>
        <v>183079.13149889998</v>
      </c>
      <c r="K10" s="22">
        <f>IF('NO LOCALITY'!K10*(1+$M$5)&gt;'Locality and Max Pay'!$D$7,'Locality and Max Pay'!$D$7,'NO LOCALITY'!K10*(1+$M$5))</f>
        <v>210541.18585499996</v>
      </c>
      <c r="L10" s="22">
        <f>IF('NO LOCALITY'!L10*(1+$M$5)&gt;'Locality and Max Pay'!$D$7,'Locality and Max Pay'!$D$7,'NO LOCALITY'!L10*(1+$M$5))</f>
        <v>221591.98250279998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84858.991144199987</v>
      </c>
      <c r="F11" s="19">
        <f>IF('NO LOCALITY'!F11*(1+$M$5)&gt;'Locality and Max Pay'!$D$7,'Locality and Max Pay'!$D$7,'NO LOCALITY'!F11*(1+$M$5))</f>
        <v>96308.591324399982</v>
      </c>
      <c r="G11" s="19">
        <f>IF('NO LOCALITY'!G11*(1+$M$5)&gt;'Locality and Max Pay'!$D$7,'Locality and Max Pay'!$D$7,'NO LOCALITY'!G11*(1+$M$5))</f>
        <v>106425.15377129997</v>
      </c>
      <c r="H11" s="19">
        <f>IF('NO LOCALITY'!H11*(1+$M$5)&gt;'Locality and Max Pay'!$D$7,'Locality and Max Pay'!$D$7,'NO LOCALITY'!H11*(1+$M$5))</f>
        <v>117600.26880419998</v>
      </c>
      <c r="I11" s="23">
        <f>IF('NO LOCALITY'!I11*(1+$M$5)&gt;'Locality and Max Pay'!$D$7,'Locality and Max Pay'!$D$7,'NO LOCALITY'!I11*(1+$M$5))</f>
        <v>129948.40780739997</v>
      </c>
      <c r="J11" s="23">
        <f>IF('NO LOCALITY'!J11*(1+$M$5)&gt;'Locality and Max Pay'!$D$7,'Locality and Max Pay'!$D$7,'NO LOCALITY'!J11*(1+$M$5))</f>
        <v>143592.6582909</v>
      </c>
      <c r="K11" s="23">
        <f>IF('NO LOCALITY'!K11*(1+$M$5)&gt;'Locality and Max Pay'!$D$7,'Locality and Max Pay'!$D$7,'NO LOCALITY'!K11*(1+$M$5))</f>
        <v>165131.74166579999</v>
      </c>
      <c r="L11" s="23">
        <f>IF('NO LOCALITY'!L11*(1+$M$5)&gt;'Locality and Max Pay'!$D$7,'Locality and Max Pay'!$D$7,'NO LOCALITY'!L11*(1+$M$5))</f>
        <v>173798.33324489996</v>
      </c>
      <c r="M11" s="23">
        <f>IF('NO LOCALITY'!M11*(1+$M$5)&gt;'Locality and Max Pay'!$D$7,'Locality and Max Pay'!$D$7,'NO LOCALITY'!M11*(1+$M$5))</f>
        <v>182487.08057579998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105514.30619729999</v>
      </c>
      <c r="F12" s="22">
        <f>IF('NO LOCALITY'!F12*(1+$M$5)&gt;'Locality and Max Pay'!$D$7,'Locality and Max Pay'!$D$7,'NO LOCALITY'!F12*(1+$M$5))</f>
        <v>119760.45460469997</v>
      </c>
      <c r="G12" s="22">
        <f>IF('NO LOCALITY'!G12*(1+$M$5)&gt;'Locality and Max Pay'!$D$7,'Locality and Max Pay'!$D$7,'NO LOCALITY'!G12*(1+$M$5))</f>
        <v>132338.76725159996</v>
      </c>
      <c r="H12" s="22">
        <f>IF('NO LOCALITY'!H12*(1+$M$5)&gt;'Locality and Max Pay'!$D$7,'Locality and Max Pay'!$D$7,'NO LOCALITY'!H12*(1+$M$5))</f>
        <v>146232.88538039997</v>
      </c>
      <c r="I12" s="22">
        <f>IF('NO LOCALITY'!I12*(1+$M$5)&gt;'Locality and Max Pay'!$D$7,'Locality and Max Pay'!$D$7,'NO LOCALITY'!I12*(1+$M$5))</f>
        <v>161589.28312799998</v>
      </c>
      <c r="J12" s="22">
        <f>IF('NO LOCALITY'!J12*(1+$M$5)&gt;'Locality and Max Pay'!$D$7,'Locality and Max Pay'!$D$7,'NO LOCALITY'!J12*(1+$M$5))</f>
        <v>178553.20375619995</v>
      </c>
      <c r="K12" s="22">
        <f>IF('NO LOCALITY'!K12*(1+$M$5)&gt;'Locality and Max Pay'!$D$7,'Locality and Max Pay'!$D$7,'NO LOCALITY'!K12*(1+$M$5))</f>
        <v>205337.04593219998</v>
      </c>
      <c r="L12" s="22">
        <f>IF('NO LOCALITY'!L12*(1+$M$5)&gt;'Locality and Max Pay'!$D$7,'Locality and Max Pay'!$D$7,'NO LOCALITY'!L12*(1+$M$5))</f>
        <v>216113.35743269997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81166.365844199987</v>
      </c>
      <c r="F13" s="23">
        <f>IF('NO LOCALITY'!F13*(1+$M$5)&gt;'Locality and Max Pay'!$D$7,'Locality and Max Pay'!$D$7,'NO LOCALITY'!F13*(1+$M$5))</f>
        <v>92122.385109299983</v>
      </c>
      <c r="G13" s="23">
        <f>IF('NO LOCALITY'!G13*(1+$M$5)&gt;'Locality and Max Pay'!$D$7,'Locality and Max Pay'!$D$7,'NO LOCALITY'!G13*(1+$M$5))</f>
        <v>101798.29427039999</v>
      </c>
      <c r="H13" s="23">
        <f>IF('NO LOCALITY'!H13*(1+$M$5)&gt;'Locality and Max Pay'!$D$7,'Locality and Max Pay'!$D$7,'NO LOCALITY'!H13*(1+$M$5))</f>
        <v>112489.67538899998</v>
      </c>
      <c r="I13" s="23">
        <f>IF('NO LOCALITY'!I13*(1+$M$5)&gt;'Locality and Max Pay'!$D$7,'Locality and Max Pay'!$D$7,'NO LOCALITY'!I13*(1+$M$5))</f>
        <v>124299.92197349999</v>
      </c>
      <c r="J13" s="23">
        <f>IF('NO LOCALITY'!J13*(1+$M$5)&gt;'Locality and Max Pay'!$D$7,'Locality and Max Pay'!$D$7,'NO LOCALITY'!J13*(1+$M$5))</f>
        <v>137348.42890859998</v>
      </c>
      <c r="K13" s="23">
        <f>IF('NO LOCALITY'!K13*(1+$M$5)&gt;'Locality and Max Pay'!$D$7,'Locality and Max Pay'!$D$7,'NO LOCALITY'!K13*(1+$M$5))</f>
        <v>157953.27808259998</v>
      </c>
      <c r="L13" s="23">
        <f>IF('NO LOCALITY'!L13*(1+$M$5)&gt;'Locality and Max Pay'!$D$7,'Locality and Max Pay'!$D$7,'NO LOCALITY'!L13*(1+$M$5))</f>
        <v>166238.29838069997</v>
      </c>
      <c r="M13" s="23">
        <f>IF('NO LOCALITY'!M13*(1+$M$5)&gt;'Locality and Max Pay'!$D$7,'Locality and Max Pay'!$D$7,'NO LOCALITY'!M13*(1+$M$5))</f>
        <v>174555.32143139996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VBFVXb5xjwgTbAr6y/puxo99VL2QbHscHqvodOrYXe2ji79kxk0TNP/aurdoi/59cBkgNidiXYzQoXm2O7GHMw==" saltValue="GjAVUYObhnUtA9SeljFbxw==" spinCount="100000" sheet="1" objects="1" scenarios="1"/>
  <mergeCells count="14">
    <mergeCell ref="B17:C17"/>
    <mergeCell ref="A8:A9"/>
    <mergeCell ref="A10:A11"/>
    <mergeCell ref="A12:A13"/>
    <mergeCell ref="B8:B9"/>
    <mergeCell ref="B10:B11"/>
    <mergeCell ref="B12:B13"/>
    <mergeCell ref="B15:M15"/>
    <mergeCell ref="A1:M2"/>
    <mergeCell ref="A3:M3"/>
    <mergeCell ref="A4:M4"/>
    <mergeCell ref="D5:E5"/>
    <mergeCell ref="A5:B7"/>
    <mergeCell ref="C5:C7"/>
  </mergeCells>
  <phoneticPr fontId="0" type="noConversion"/>
  <hyperlinks>
    <hyperlink ref="B17" location="'LOCALITY INDEX'!A1" display="Return to Locality Index" xr:uid="{00000000-0004-0000-2C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23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0.26129999999999998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115345.45237409997</v>
      </c>
      <c r="F8" s="22">
        <f>IF('NO LOCALITY'!F8*(1+$M$5)&gt;'Locality and Max Pay'!$D$7,'Locality and Max Pay'!$D$7,'NO LOCALITY'!F8*(1+$M$5))</f>
        <v>130916.65872599998</v>
      </c>
      <c r="G8" s="22">
        <f>IF('NO LOCALITY'!G8*(1+$M$5)&gt;'Locality and Max Pay'!$D$7,'Locality and Max Pay'!$D$7,'NO LOCALITY'!G8*(1+$M$5))</f>
        <v>144663.80581169997</v>
      </c>
      <c r="H8" s="22">
        <f>IF('NO LOCALITY'!H8*(1+$M$5)&gt;'Locality and Max Pay'!$D$7,'Locality and Max Pay'!$D$7,'NO LOCALITY'!H8*(1+$M$5))</f>
        <v>159857.88598619998</v>
      </c>
      <c r="I8" s="22">
        <f>IF('NO LOCALITY'!I8*(1+$M$5)&gt;'Locality and Max Pay'!$D$7,'Locality and Max Pay'!$D$7,'NO LOCALITY'!I8*(1+$M$5))</f>
        <v>176642.56636469997</v>
      </c>
      <c r="J8" s="22">
        <f>IF('NO LOCALITY'!J8*(1+$M$5)&gt;'Locality and Max Pay'!$D$7,'Locality and Max Pay'!$D$7,'NO LOCALITY'!J8*(1+$M$5))</f>
        <v>195187.16890439994</v>
      </c>
      <c r="K8" s="22">
        <f>IF('NO LOCALITY'!K8*(1+$M$5)&gt;'Locality and Max Pay'!$D$7,'Locality and Max Pay'!$D$7,'NO LOCALITY'!K8*(1+$M$5))</f>
        <v>224464.47459479995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92274.052963499984</v>
      </c>
      <c r="F9" s="23">
        <f>IF('NO LOCALITY'!F9*(1+$M$5)&gt;'Locality and Max Pay'!$D$7,'Locality and Max Pay'!$D$7,'NO LOCALITY'!F9*(1+$M$5))</f>
        <v>104735.89246499997</v>
      </c>
      <c r="G9" s="23">
        <f>IF('NO LOCALITY'!G9*(1+$M$5)&gt;'Locality and Max Pay'!$D$7,'Locality and Max Pay'!$D$7,'NO LOCALITY'!G9*(1+$M$5))</f>
        <v>115732.84048829999</v>
      </c>
      <c r="H9" s="23">
        <f>IF('NO LOCALITY'!H9*(1+$M$5)&gt;'Locality and Max Pay'!$D$7,'Locality and Max Pay'!$D$7,'NO LOCALITY'!H9*(1+$M$5))</f>
        <v>127885.53914369996</v>
      </c>
      <c r="I9" s="23">
        <f>IF('NO LOCALITY'!I9*(1+$M$5)&gt;'Locality and Max Pay'!$D$7,'Locality and Max Pay'!$D$7,'NO LOCALITY'!I9*(1+$M$5))</f>
        <v>141313.28344649999</v>
      </c>
      <c r="J9" s="23">
        <f>IF('NO LOCALITY'!J9*(1+$M$5)&gt;'Locality and Max Pay'!$D$7,'Locality and Max Pay'!$D$7,'NO LOCALITY'!J9*(1+$M$5))</f>
        <v>156150.76131719997</v>
      </c>
      <c r="K9" s="23">
        <f>IF('NO LOCALITY'!K9*(1+$M$5)&gt;'Locality and Max Pay'!$D$7,'Locality and Max Pay'!$D$7,'NO LOCALITY'!K9*(1+$M$5))</f>
        <v>179572.34932109996</v>
      </c>
      <c r="L9" s="23">
        <f>IF('NO LOCALITY'!L9*(1+$M$5)&gt;'Locality and Max Pay'!$D$7,'Locality and Max Pay'!$D$7,'NO LOCALITY'!L9*(1+$M$5))</f>
        <v>188997.93827189994</v>
      </c>
      <c r="M9" s="23">
        <f>IF('NO LOCALITY'!M9*(1+$M$5)&gt;'Locality and Max Pay'!$D$7,'Locality and Max Pay'!$D$7,'NO LOCALITY'!M9*(1+$M$5))</f>
        <v>198450.46480679998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112750.46510579997</v>
      </c>
      <c r="F10" s="18">
        <f>IF('NO LOCALITY'!F10*(1+$M$5)&gt;'Locality and Max Pay'!$D$7,'Locality and Max Pay'!$D$7,'NO LOCALITY'!F10*(1+$M$5))</f>
        <v>127967.63463809997</v>
      </c>
      <c r="G10" s="18">
        <f>IF('NO LOCALITY'!G10*(1+$M$5)&gt;'Locality and Max Pay'!$D$7,'Locality and Max Pay'!$D$7,'NO LOCALITY'!G10*(1+$M$5))</f>
        <v>141409.48910399998</v>
      </c>
      <c r="H10" s="18">
        <f>IF('NO LOCALITY'!H10*(1+$M$5)&gt;'Locality and Max Pay'!$D$7,'Locality and Max Pay'!$D$7,'NO LOCALITY'!H10*(1+$M$5))</f>
        <v>156261.07713779996</v>
      </c>
      <c r="I10" s="22">
        <f>IF('NO LOCALITY'!I10*(1+$M$5)&gt;'Locality and Max Pay'!$D$7,'Locality and Max Pay'!$D$7,'NO LOCALITY'!I10*(1+$M$5))</f>
        <v>172667.34859679994</v>
      </c>
      <c r="J10" s="22">
        <f>IF('NO LOCALITY'!J10*(1+$M$5)&gt;'Locality and Max Pay'!$D$7,'Locality and Max Pay'!$D$7,'NO LOCALITY'!J10*(1+$M$5))</f>
        <v>190793.77721189999</v>
      </c>
      <c r="K10" s="22">
        <f>IF('NO LOCALITY'!K10*(1+$M$5)&gt;'Locality and Max Pay'!$D$7,'Locality and Max Pay'!$D$7,'NO LOCALITY'!K10*(1+$M$5))</f>
        <v>219413.03620499995</v>
      </c>
      <c r="L10" s="22">
        <f>IF('NO LOCALITY'!L10*(1+$M$5)&gt;'Locality and Max Pay'!$D$7,'Locality and Max Pay'!$D$7,'NO LOCALITY'!L10*(1+$M$5))</f>
        <v>225700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88434.805858199979</v>
      </c>
      <c r="F11" s="19">
        <f>IF('NO LOCALITY'!F11*(1+$M$5)&gt;'Locality and Max Pay'!$D$7,'Locality and Max Pay'!$D$7,'NO LOCALITY'!F11*(1+$M$5))</f>
        <v>100366.87287239997</v>
      </c>
      <c r="G11" s="19">
        <f>IF('NO LOCALITY'!G11*(1+$M$5)&gt;'Locality and Max Pay'!$D$7,'Locality and Max Pay'!$D$7,'NO LOCALITY'!G11*(1+$M$5))</f>
        <v>110909.73019229998</v>
      </c>
      <c r="H11" s="19">
        <f>IF('NO LOCALITY'!H11*(1+$M$5)&gt;'Locality and Max Pay'!$D$7,'Locality and Max Pay'!$D$7,'NO LOCALITY'!H11*(1+$M$5))</f>
        <v>122555.74571819998</v>
      </c>
      <c r="I11" s="23">
        <f>IF('NO LOCALITY'!I11*(1+$M$5)&gt;'Locality and Max Pay'!$D$7,'Locality and Max Pay'!$D$7,'NO LOCALITY'!I11*(1+$M$5))</f>
        <v>135424.21446539997</v>
      </c>
      <c r="J11" s="23">
        <f>IF('NO LOCALITY'!J11*(1+$M$5)&gt;'Locality and Max Pay'!$D$7,'Locality and Max Pay'!$D$7,'NO LOCALITY'!J11*(1+$M$5))</f>
        <v>149643.41064389999</v>
      </c>
      <c r="K11" s="23">
        <f>IF('NO LOCALITY'!K11*(1+$M$5)&gt;'Locality and Max Pay'!$D$7,'Locality and Max Pay'!$D$7,'NO LOCALITY'!K11*(1+$M$5))</f>
        <v>172090.11465179996</v>
      </c>
      <c r="L11" s="23">
        <f>IF('NO LOCALITY'!L11*(1+$M$5)&gt;'Locality and Max Pay'!$D$7,'Locality and Max Pay'!$D$7,'NO LOCALITY'!L11*(1+$M$5))</f>
        <v>181121.90177789994</v>
      </c>
      <c r="M11" s="23">
        <f>IF('NO LOCALITY'!M11*(1+$M$5)&gt;'Locality and Max Pay'!$D$7,'Locality and Max Pay'!$D$7,'NO LOCALITY'!M11*(1+$M$5))</f>
        <v>190176.77826179998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109960.50103829999</v>
      </c>
      <c r="F12" s="22">
        <f>IF('NO LOCALITY'!F12*(1+$M$5)&gt;'Locality and Max Pay'!$D$7,'Locality and Max Pay'!$D$7,'NO LOCALITY'!F12*(1+$M$5))</f>
        <v>124806.95810369997</v>
      </c>
      <c r="G12" s="22">
        <f>IF('NO LOCALITY'!G12*(1+$M$5)&gt;'Locality and Max Pay'!$D$7,'Locality and Max Pay'!$D$7,'NO LOCALITY'!G12*(1+$M$5))</f>
        <v>137915.29962359997</v>
      </c>
      <c r="H12" s="22">
        <f>IF('NO LOCALITY'!H12*(1+$M$5)&gt;'Locality and Max Pay'!$D$7,'Locality and Max Pay'!$D$7,'NO LOCALITY'!H12*(1+$M$5))</f>
        <v>152394.89244839997</v>
      </c>
      <c r="I12" s="22">
        <f>IF('NO LOCALITY'!I12*(1+$M$5)&gt;'Locality and Max Pay'!$D$7,'Locality and Max Pay'!$D$7,'NO LOCALITY'!I12*(1+$M$5))</f>
        <v>168398.38288799996</v>
      </c>
      <c r="J12" s="22">
        <f>IF('NO LOCALITY'!J12*(1+$M$5)&gt;'Locality and Max Pay'!$D$7,'Locality and Max Pay'!$D$7,'NO LOCALITY'!J12*(1+$M$5))</f>
        <v>186077.13451019995</v>
      </c>
      <c r="K12" s="22">
        <f>IF('NO LOCALITY'!K12*(1+$M$5)&gt;'Locality and Max Pay'!$D$7,'Locality and Max Pay'!$D$7,'NO LOCALITY'!K12*(1+$M$5))</f>
        <v>213989.60260619997</v>
      </c>
      <c r="L12" s="22">
        <f>IF('NO LOCALITY'!L12*(1+$M$5)&gt;'Locality and Max Pay'!$D$7,'Locality and Max Pay'!$D$7,'NO LOCALITY'!L12*(1+$M$5))</f>
        <v>225220.00969169996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84586.579558199985</v>
      </c>
      <c r="F13" s="23">
        <f>IF('NO LOCALITY'!F13*(1+$M$5)&gt;'Locality and Max Pay'!$D$7,'Locality and Max Pay'!$D$7,'NO LOCALITY'!F13*(1+$M$5))</f>
        <v>96004.266990299977</v>
      </c>
      <c r="G13" s="23">
        <f>IF('NO LOCALITY'!G13*(1+$M$5)&gt;'Locality and Max Pay'!$D$7,'Locality and Max Pay'!$D$7,'NO LOCALITY'!G13*(1+$M$5))</f>
        <v>106087.90263839997</v>
      </c>
      <c r="H13" s="23">
        <f>IF('NO LOCALITY'!H13*(1+$M$5)&gt;'Locality and Max Pay'!$D$7,'Locality and Max Pay'!$D$7,'NO LOCALITY'!H13*(1+$M$5))</f>
        <v>117229.80051899998</v>
      </c>
      <c r="I13" s="23">
        <f>IF('NO LOCALITY'!I13*(1+$M$5)&gt;'Locality and Max Pay'!$D$7,'Locality and Max Pay'!$D$7,'NO LOCALITY'!I13*(1+$M$5))</f>
        <v>129537.71096849997</v>
      </c>
      <c r="J13" s="23">
        <f>IF('NO LOCALITY'!J13*(1+$M$5)&gt;'Locality and Max Pay'!$D$7,'Locality and Max Pay'!$D$7,'NO LOCALITY'!J13*(1+$M$5))</f>
        <v>143136.05997059998</v>
      </c>
      <c r="K13" s="23">
        <f>IF('NO LOCALITY'!K13*(1+$M$5)&gt;'Locality and Max Pay'!$D$7,'Locality and Max Pay'!$D$7,'NO LOCALITY'!K13*(1+$M$5))</f>
        <v>164609.16272459997</v>
      </c>
      <c r="L13" s="23">
        <f>IF('NO LOCALITY'!L13*(1+$M$5)&gt;'Locality and Max Pay'!$D$7,'Locality and Max Pay'!$D$7,'NO LOCALITY'!L13*(1+$M$5))</f>
        <v>173243.29979969995</v>
      </c>
      <c r="M13" s="23">
        <f>IF('NO LOCALITY'!M13*(1+$M$5)&gt;'Locality and Max Pay'!$D$7,'Locality and Max Pay'!$D$7,'NO LOCALITY'!M13*(1+$M$5))</f>
        <v>181910.78816939998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Hvu5/6t9yMBqouj6bixfe2VUiX0+WEr9cA7cxpHwIzfudlCyj5Bp3KVZebKOC3/TzMldpvpFCLhN2M6sc/6thA==" saltValue="WabtWT9b/zHKyGfmrOl3tA==" spinCount="100000" sheet="1" objects="1" scenarios="1"/>
  <mergeCells count="14">
    <mergeCell ref="B8:B9"/>
    <mergeCell ref="B10:B11"/>
    <mergeCell ref="B12:B13"/>
    <mergeCell ref="B17:C17"/>
    <mergeCell ref="A1:M2"/>
    <mergeCell ref="A3:M3"/>
    <mergeCell ref="A4:M4"/>
    <mergeCell ref="D5:E5"/>
    <mergeCell ref="A5:B7"/>
    <mergeCell ref="A8:A9"/>
    <mergeCell ref="A10:A11"/>
    <mergeCell ref="A12:A13"/>
    <mergeCell ref="C5:C7"/>
    <mergeCell ref="B15:M15"/>
  </mergeCells>
  <phoneticPr fontId="0" type="noConversion"/>
  <hyperlinks>
    <hyperlink ref="B17" location="'LOCALITY INDEX'!A1" display="Return to Locality Index" xr:uid="{00000000-0004-0000-2D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24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0.22239999999999999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111788.06071679998</v>
      </c>
      <c r="F8" s="22">
        <f>IF('NO LOCALITY'!F8*(1+$M$5)&gt;'Locality and Max Pay'!$D$7,'Locality and Max Pay'!$D$7,'NO LOCALITY'!F8*(1+$M$5))</f>
        <v>126879.03244799998</v>
      </c>
      <c r="G8" s="22">
        <f>IF('NO LOCALITY'!G8*(1+$M$5)&gt;'Locality and Max Pay'!$D$7,'Locality and Max Pay'!$D$7,'NO LOCALITY'!G8*(1+$M$5))</f>
        <v>140202.20108159998</v>
      </c>
      <c r="H8" s="22">
        <f>IF('NO LOCALITY'!H8*(1+$M$5)&gt;'Locality and Max Pay'!$D$7,'Locality and Max Pay'!$D$7,'NO LOCALITY'!H8*(1+$M$5))</f>
        <v>154927.6776576</v>
      </c>
      <c r="I8" s="22">
        <f>IF('NO LOCALITY'!I8*(1+$M$5)&gt;'Locality and Max Pay'!$D$7,'Locality and Max Pay'!$D$7,'NO LOCALITY'!I8*(1+$M$5))</f>
        <v>171194.69842559999</v>
      </c>
      <c r="J8" s="22">
        <f>IF('NO LOCALITY'!J8*(1+$M$5)&gt;'Locality and Max Pay'!$D$7,'Locality and Max Pay'!$D$7,'NO LOCALITY'!J8*(1+$M$5))</f>
        <v>189167.36325119995</v>
      </c>
      <c r="K8" s="22">
        <f>IF('NO LOCALITY'!K8*(1+$M$5)&gt;'Locality and Max Pay'!$D$7,'Locality and Max Pay'!$D$7,'NO LOCALITY'!K8*(1+$M$5))</f>
        <v>217541.72183039997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89428.210847999988</v>
      </c>
      <c r="F9" s="23">
        <f>IF('NO LOCALITY'!F9*(1+$M$5)&gt;'Locality and Max Pay'!$D$7,'Locality and Max Pay'!$D$7,'NO LOCALITY'!F9*(1+$M$5))</f>
        <v>101505.71231999998</v>
      </c>
      <c r="G9" s="23">
        <f>IF('NO LOCALITY'!G9*(1+$M$5)&gt;'Locality and Max Pay'!$D$7,'Locality and Max Pay'!$D$7,'NO LOCALITY'!G9*(1+$M$5))</f>
        <v>112163.50131839998</v>
      </c>
      <c r="H9" s="23">
        <f>IF('NO LOCALITY'!H9*(1+$M$5)&gt;'Locality and Max Pay'!$D$7,'Locality and Max Pay'!$D$7,'NO LOCALITY'!H9*(1+$M$5))</f>
        <v>123941.39621759998</v>
      </c>
      <c r="I9" s="23">
        <f>IF('NO LOCALITY'!I9*(1+$M$5)&gt;'Locality and Max Pay'!$D$7,'Locality and Max Pay'!$D$7,'NO LOCALITY'!I9*(1+$M$5))</f>
        <v>136955.01283199998</v>
      </c>
      <c r="J9" s="23">
        <f>IF('NO LOCALITY'!J9*(1+$M$5)&gt;'Locality and Max Pay'!$D$7,'Locality and Max Pay'!$D$7,'NO LOCALITY'!J9*(1+$M$5))</f>
        <v>151334.88514559998</v>
      </c>
      <c r="K9" s="23">
        <f>IF('NO LOCALITY'!K9*(1+$M$5)&gt;'Locality and Max Pay'!$D$7,'Locality and Max Pay'!$D$7,'NO LOCALITY'!K9*(1+$M$5))</f>
        <v>174034.12337279998</v>
      </c>
      <c r="L9" s="23">
        <f>IF('NO LOCALITY'!L9*(1+$M$5)&gt;'Locality and Max Pay'!$D$7,'Locality and Max Pay'!$D$7,'NO LOCALITY'!L9*(1+$M$5))</f>
        <v>183169.01589119996</v>
      </c>
      <c r="M9" s="23">
        <f>IF('NO LOCALITY'!M9*(1+$M$5)&gt;'Locality and Max Pay'!$D$7,'Locality and Max Pay'!$D$7,'NO LOCALITY'!M9*(1+$M$5))</f>
        <v>192330.01520639998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109273.10595839997</v>
      </c>
      <c r="F10" s="18">
        <f>IF('NO LOCALITY'!F10*(1+$M$5)&gt;'Locality and Max Pay'!$D$7,'Locality and Max Pay'!$D$7,'NO LOCALITY'!F10*(1+$M$5))</f>
        <v>124020.95978879998</v>
      </c>
      <c r="G10" s="18">
        <f>IF('NO LOCALITY'!G10*(1+$M$5)&gt;'Locality and Max Pay'!$D$7,'Locality and Max Pay'!$D$7,'NO LOCALITY'!G10*(1+$M$5))</f>
        <v>137048.25139199998</v>
      </c>
      <c r="H10" s="18">
        <f>IF('NO LOCALITY'!H10*(1+$M$5)&gt;'Locality and Max Pay'!$D$7,'Locality and Max Pay'!$D$7,'NO LOCALITY'!H10*(1+$M$5))</f>
        <v>151441.79869439997</v>
      </c>
      <c r="I10" s="22">
        <f>IF('NO LOCALITY'!I10*(1+$M$5)&gt;'Locality and Max Pay'!$D$7,'Locality and Max Pay'!$D$7,'NO LOCALITY'!I10*(1+$M$5))</f>
        <v>167342.08112639998</v>
      </c>
      <c r="J10" s="22">
        <f>IF('NO LOCALITY'!J10*(1+$M$5)&gt;'Locality and Max Pay'!$D$7,'Locality and Max Pay'!$D$7,'NO LOCALITY'!J10*(1+$M$5))</f>
        <v>184909.46901119998</v>
      </c>
      <c r="K10" s="22">
        <f>IF('NO LOCALITY'!K10*(1+$M$5)&gt;'Locality and Max Pay'!$D$7,'Locality and Max Pay'!$D$7,'NO LOCALITY'!K10*(1+$M$5))</f>
        <v>212646.07583999995</v>
      </c>
      <c r="L10" s="22">
        <f>IF('NO LOCALITY'!L10*(1+$M$5)&gt;'Locality and Max Pay'!$D$7,'Locality and Max Pay'!$D$7,'NO LOCALITY'!L10*(1+$M$5))</f>
        <v>223807.35306239998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85707.370713599987</v>
      </c>
      <c r="F11" s="19">
        <f>IF('NO LOCALITY'!F11*(1+$M$5)&gt;'Locality and Max Pay'!$D$7,'Locality and Max Pay'!$D$7,'NO LOCALITY'!F11*(1+$M$5))</f>
        <v>97271.438515199974</v>
      </c>
      <c r="G11" s="19">
        <f>IF('NO LOCALITY'!G11*(1+$M$5)&gt;'Locality and Max Pay'!$D$7,'Locality and Max Pay'!$D$7,'NO LOCALITY'!G11*(1+$M$5))</f>
        <v>107489.14151039998</v>
      </c>
      <c r="H11" s="19">
        <f>IF('NO LOCALITY'!H11*(1+$M$5)&gt;'Locality and Max Pay'!$D$7,'Locality and Max Pay'!$D$7,'NO LOCALITY'!H11*(1+$M$5))</f>
        <v>118775.97999359999</v>
      </c>
      <c r="I11" s="23">
        <f>IF('NO LOCALITY'!I11*(1+$M$5)&gt;'Locality and Max Pay'!$D$7,'Locality and Max Pay'!$D$7,'NO LOCALITY'!I11*(1+$M$5))</f>
        <v>131247.56977919998</v>
      </c>
      <c r="J11" s="23">
        <f>IF('NO LOCALITY'!J11*(1+$M$5)&gt;'Locality and Max Pay'!$D$7,'Locality and Max Pay'!$D$7,'NO LOCALITY'!J11*(1+$M$5))</f>
        <v>145028.2289472</v>
      </c>
      <c r="K11" s="23">
        <f>IF('NO LOCALITY'!K11*(1+$M$5)&gt;'Locality and Max Pay'!$D$7,'Locality and Max Pay'!$D$7,'NO LOCALITY'!K11*(1+$M$5))</f>
        <v>166782.64976639996</v>
      </c>
      <c r="L11" s="23">
        <f>IF('NO LOCALITY'!L11*(1+$M$5)&gt;'Locality and Max Pay'!$D$7,'Locality and Max Pay'!$D$7,'NO LOCALITY'!L11*(1+$M$5))</f>
        <v>175535.88577919995</v>
      </c>
      <c r="M11" s="23">
        <f>IF('NO LOCALITY'!M11*(1+$M$5)&gt;'Locality and Max Pay'!$D$7,'Locality and Max Pay'!$D$7,'NO LOCALITY'!M11*(1+$M$5))</f>
        <v>184311.49904639999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106569.18771839999</v>
      </c>
      <c r="F12" s="22">
        <f>IF('NO LOCALITY'!F12*(1+$M$5)&gt;'Locality and Max Pay'!$D$7,'Locality and Max Pay'!$D$7,'NO LOCALITY'!F12*(1+$M$5))</f>
        <v>120957.76229759997</v>
      </c>
      <c r="G12" s="22">
        <f>IF('NO LOCALITY'!G12*(1+$M$5)&gt;'Locality and Max Pay'!$D$7,'Locality and Max Pay'!$D$7,'NO LOCALITY'!G12*(1+$M$5))</f>
        <v>133661.82689279996</v>
      </c>
      <c r="H12" s="22">
        <f>IF('NO LOCALITY'!H12*(1+$M$5)&gt;'Locality and Max Pay'!$D$7,'Locality and Max Pay'!$D$7,'NO LOCALITY'!H12*(1+$M$5))</f>
        <v>147694.85176319999</v>
      </c>
      <c r="I12" s="22">
        <f>IF('NO LOCALITY'!I12*(1+$M$5)&gt;'Locality and Max Pay'!$D$7,'Locality and Max Pay'!$D$7,'NO LOCALITY'!I12*(1+$M$5))</f>
        <v>163204.77542399996</v>
      </c>
      <c r="J12" s="22">
        <f>IF('NO LOCALITY'!J12*(1+$M$5)&gt;'Locality and Max Pay'!$D$7,'Locality and Max Pay'!$D$7,'NO LOCALITY'!J12*(1+$M$5))</f>
        <v>180338.29320959997</v>
      </c>
      <c r="K12" s="22">
        <f>IF('NO LOCALITY'!K12*(1+$M$5)&gt;'Locality and Max Pay'!$D$7,'Locality and Max Pay'!$D$7,'NO LOCALITY'!K12*(1+$M$5))</f>
        <v>207389.90741759998</v>
      </c>
      <c r="L12" s="22">
        <f>IF('NO LOCALITY'!L12*(1+$M$5)&gt;'Locality and Max Pay'!$D$7,'Locality and Max Pay'!$D$7,'NO LOCALITY'!L12*(1+$M$5))</f>
        <v>218273.95532159996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81977.828313599995</v>
      </c>
      <c r="F13" s="23">
        <f>IF('NO LOCALITY'!F13*(1+$M$5)&gt;'Locality and Max Pay'!$D$7,'Locality and Max Pay'!$D$7,'NO LOCALITY'!F13*(1+$M$5))</f>
        <v>93043.380614399983</v>
      </c>
      <c r="G13" s="23">
        <f>IF('NO LOCALITY'!G13*(1+$M$5)&gt;'Locality and Max Pay'!$D$7,'Locality and Max Pay'!$D$7,'NO LOCALITY'!G13*(1+$M$5))</f>
        <v>102816.02488319999</v>
      </c>
      <c r="H13" s="23">
        <f>IF('NO LOCALITY'!H13*(1+$M$5)&gt;'Locality and Max Pay'!$D$7,'Locality and Max Pay'!$D$7,'NO LOCALITY'!H13*(1+$M$5))</f>
        <v>113614.29331199998</v>
      </c>
      <c r="I13" s="23">
        <f>IF('NO LOCALITY'!I13*(1+$M$5)&gt;'Locality and Max Pay'!$D$7,'Locality and Max Pay'!$D$7,'NO LOCALITY'!I13*(1+$M$5))</f>
        <v>125542.61308799998</v>
      </c>
      <c r="J13" s="23">
        <f>IF('NO LOCALITY'!J13*(1+$M$5)&gt;'Locality and Max Pay'!$D$7,'Locality and Max Pay'!$D$7,'NO LOCALITY'!J13*(1+$M$5))</f>
        <v>138721.57274879998</v>
      </c>
      <c r="K13" s="23">
        <f>IF('NO LOCALITY'!K13*(1+$M$5)&gt;'Locality and Max Pay'!$D$7,'Locality and Max Pay'!$D$7,'NO LOCALITY'!K13*(1+$M$5))</f>
        <v>159532.41934079997</v>
      </c>
      <c r="L13" s="23">
        <f>IF('NO LOCALITY'!L13*(1+$M$5)&gt;'Locality and Max Pay'!$D$7,'Locality and Max Pay'!$D$7,'NO LOCALITY'!L13*(1+$M$5))</f>
        <v>167900.26930559997</v>
      </c>
      <c r="M13" s="23">
        <f>IF('NO LOCALITY'!M13*(1+$M$5)&gt;'Locality and Max Pay'!$D$7,'Locality and Max Pay'!$D$7,'NO LOCALITY'!M13*(1+$M$5))</f>
        <v>176300.44197119997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Tlvn1nzNqqoBE+HeL16H1c1NpY/Vgf9Jwojj++0tgPgNts2Gm2oWTjL3+lEtT5w+/Kx6311DtLOxF5G8cVPfEQ==" saltValue="tyofAL6lV48Dkq/j0al1RQ==" spinCount="100000" sheet="1" objects="1" scenarios="1"/>
  <mergeCells count="14">
    <mergeCell ref="B17:C17"/>
    <mergeCell ref="A8:A9"/>
    <mergeCell ref="A10:A11"/>
    <mergeCell ref="A12:A13"/>
    <mergeCell ref="B8:B9"/>
    <mergeCell ref="B10:B11"/>
    <mergeCell ref="B12:B13"/>
    <mergeCell ref="B15:M15"/>
    <mergeCell ref="A1:M2"/>
    <mergeCell ref="A3:M3"/>
    <mergeCell ref="A4:M4"/>
    <mergeCell ref="D5:E5"/>
    <mergeCell ref="A5:B7"/>
    <mergeCell ref="C5:C7"/>
  </mergeCells>
  <phoneticPr fontId="0" type="noConversion"/>
  <hyperlinks>
    <hyperlink ref="B17" location="'LOCALITY INDEX'!A1" display="Return to Locality Index" xr:uid="{00000000-0004-0000-2E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E44C4-2405-4405-B585-24CA50A67679}">
  <dimension ref="A1:M17"/>
  <sheetViews>
    <sheetView zoomScaleNormal="100" workbookViewId="0">
      <selection activeCell="M6" sqref="M6"/>
    </sheetView>
  </sheetViews>
  <sheetFormatPr defaultRowHeight="13.2" x14ac:dyDescent="0.25"/>
  <cols>
    <col min="1" max="2" width="8.88671875" style="74"/>
    <col min="3" max="3" width="10.6640625" style="74" customWidth="1"/>
    <col min="4" max="4" width="9.33203125" style="74" customWidth="1"/>
    <col min="5" max="16384" width="8.88671875" style="74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141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0.17519999999999999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88" t="s">
        <v>12</v>
      </c>
      <c r="B8" s="89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107471.63690639999</v>
      </c>
      <c r="F8" s="22">
        <f>IF('NO LOCALITY'!F8*(1+$M$5)&gt;'Locality and Max Pay'!$D$7,'Locality and Max Pay'!$D$7,'NO LOCALITY'!F8*(1+$M$5))</f>
        <v>121979.90750399999</v>
      </c>
      <c r="G8" s="22">
        <f>IF('NO LOCALITY'!G8*(1+$M$5)&gt;'Locality and Max Pay'!$D$7,'Locality and Max Pay'!$D$7,'NO LOCALITY'!G8*(1+$M$5))</f>
        <v>134788.63441679999</v>
      </c>
      <c r="H8" s="22">
        <f>IF('NO LOCALITY'!H8*(1+$M$5)&gt;'Locality and Max Pay'!$D$7,'Locality and Max Pay'!$D$7,'NO LOCALITY'!H8*(1+$M$5))</f>
        <v>148945.52256479999</v>
      </c>
      <c r="I8" s="22">
        <f>IF('NO LOCALITY'!I8*(1+$M$5)&gt;'Locality and Max Pay'!$D$7,'Locality and Max Pay'!$D$7,'NO LOCALITY'!I8*(1+$M$5))</f>
        <v>164584.43192880001</v>
      </c>
      <c r="J8" s="22">
        <f>IF('NO LOCALITY'!J8*(1+$M$5)&gt;'Locality and Max Pay'!$D$7,'Locality and Max Pay'!$D$7,'NO LOCALITY'!J8*(1+$M$5))</f>
        <v>181863.12605759996</v>
      </c>
      <c r="K8" s="22">
        <f>IF('NO LOCALITY'!K8*(1+$M$5)&gt;'Locality and Max Pay'!$D$7,'Locality and Max Pay'!$D$7,'NO LOCALITY'!K8*(1+$M$5))</f>
        <v>209141.87785919997</v>
      </c>
      <c r="L8" s="22">
        <f>IF('NO LOCALITY'!L8*(1+$M$5)&gt;'Locality and Max Pay'!$D$7,'Locality and Max Pay'!$D$7,'NO LOCALITY'!L8*(1+$M$5))</f>
        <v>220119.59146319999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85975.158203999992</v>
      </c>
      <c r="F9" s="23">
        <f>IF('NO LOCALITY'!F9*(1+$M$5)&gt;'Locality and Max Pay'!$D$7,'Locality and Max Pay'!$D$7,'NO LOCALITY'!F9*(1+$M$5))</f>
        <v>97586.316359999983</v>
      </c>
      <c r="G9" s="23">
        <f>IF('NO LOCALITY'!G9*(1+$M$5)&gt;'Locality and Max Pay'!$D$7,'Locality and Max Pay'!$D$7,'NO LOCALITY'!G9*(1+$M$5))</f>
        <v>107832.5807832</v>
      </c>
      <c r="H9" s="23">
        <f>IF('NO LOCALITY'!H9*(1+$M$5)&gt;'Locality and Max Pay'!$D$7,'Locality and Max Pay'!$D$7,'NO LOCALITY'!H9*(1+$M$5))</f>
        <v>119155.70094479999</v>
      </c>
      <c r="I9" s="23">
        <f>IF('NO LOCALITY'!I9*(1+$M$5)&gt;'Locality and Max Pay'!$D$7,'Locality and Max Pay'!$D$7,'NO LOCALITY'!I9*(1+$M$5))</f>
        <v>131666.82843599998</v>
      </c>
      <c r="J9" s="23">
        <f>IF('NO LOCALITY'!J9*(1+$M$5)&gt;'Locality and Max Pay'!$D$7,'Locality and Max Pay'!$D$7,'NO LOCALITY'!J9*(1+$M$5))</f>
        <v>145491.4569888</v>
      </c>
      <c r="K9" s="23">
        <f>IF('NO LOCALITY'!K9*(1+$M$5)&gt;'Locality and Max Pay'!$D$7,'Locality and Max Pay'!$D$7,'NO LOCALITY'!K9*(1+$M$5))</f>
        <v>167314.21939439999</v>
      </c>
      <c r="L9" s="23">
        <f>IF('NO LOCALITY'!L9*(1+$M$5)&gt;'Locality and Max Pay'!$D$7,'Locality and Max Pay'!$D$7,'NO LOCALITY'!L9*(1+$M$5))</f>
        <v>176096.39027759997</v>
      </c>
      <c r="M9" s="23">
        <f>IF('NO LOCALITY'!M9*(1+$M$5)&gt;'Locality and Max Pay'!$D$7,'Locality and Max Pay'!$D$7,'NO LOCALITY'!M9*(1+$M$5))</f>
        <v>184903.6599072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105053.79100319999</v>
      </c>
      <c r="F10" s="18">
        <f>IF('NO LOCALITY'!F10*(1+$M$5)&gt;'Locality and Max Pay'!$D$7,'Locality and Max Pay'!$D$7,'NO LOCALITY'!F10*(1+$M$5))</f>
        <v>119232.19236239999</v>
      </c>
      <c r="G10" s="18">
        <f>IF('NO LOCALITY'!G10*(1+$M$5)&gt;'Locality and Max Pay'!$D$7,'Locality and Max Pay'!$D$7,'NO LOCALITY'!G10*(1+$M$5))</f>
        <v>131756.466816</v>
      </c>
      <c r="H10" s="18">
        <f>IF('NO LOCALITY'!H10*(1+$M$5)&gt;'Locality and Max Pay'!$D$7,'Locality and Max Pay'!$D$7,'NO LOCALITY'!H10*(1+$M$5))</f>
        <v>145594.24233119999</v>
      </c>
      <c r="I10" s="22">
        <f>IF('NO LOCALITY'!I10*(1+$M$5)&gt;'Locality and Max Pay'!$D$7,'Locality and Max Pay'!$D$7,'NO LOCALITY'!I10*(1+$M$5))</f>
        <v>160880.57406719998</v>
      </c>
      <c r="J10" s="22">
        <f>IF('NO LOCALITY'!J10*(1+$M$5)&gt;'Locality and Max Pay'!$D$7,'Locality and Max Pay'!$D$7,'NO LOCALITY'!J10*(1+$M$5))</f>
        <v>177769.64003760001</v>
      </c>
      <c r="K10" s="22">
        <f>IF('NO LOCALITY'!K10*(1+$M$5)&gt;'Locality and Max Pay'!$D$7,'Locality and Max Pay'!$D$7,'NO LOCALITY'!K10*(1+$M$5))</f>
        <v>204435.26531999998</v>
      </c>
      <c r="L10" s="22">
        <f>IF('NO LOCALITY'!L10*(1+$M$5)&gt;'Locality and Max Pay'!$D$7,'Locality and Max Pay'!$D$7,'NO LOCALITY'!L10*(1+$M$5))</f>
        <v>215165.57699520001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82397.989252799991</v>
      </c>
      <c r="F11" s="19">
        <f>IF('NO LOCALITY'!F11*(1+$M$5)&gt;'Locality and Max Pay'!$D$7,'Locality and Max Pay'!$D$7,'NO LOCALITY'!F11*(1+$M$5))</f>
        <v>93515.538729599983</v>
      </c>
      <c r="G11" s="19">
        <f>IF('NO LOCALITY'!G11*(1+$M$5)&gt;'Locality and Max Pay'!$D$7,'Locality and Max Pay'!$D$7,'NO LOCALITY'!G11*(1+$M$5))</f>
        <v>103338.70999919999</v>
      </c>
      <c r="H11" s="19">
        <f>IF('NO LOCALITY'!H11*(1+$M$5)&gt;'Locality and Max Pay'!$D$7,'Locality and Max Pay'!$D$7,'NO LOCALITY'!H11*(1+$M$5))</f>
        <v>114189.73469279999</v>
      </c>
      <c r="I11" s="23">
        <f>IF('NO LOCALITY'!I11*(1+$M$5)&gt;'Locality and Max Pay'!$D$7,'Locality and Max Pay'!$D$7,'NO LOCALITY'!I11*(1+$M$5))</f>
        <v>126179.76440159998</v>
      </c>
      <c r="J11" s="23">
        <f>IF('NO LOCALITY'!J11*(1+$M$5)&gt;'Locality and Max Pay'!$D$7,'Locality and Max Pay'!$D$7,'NO LOCALITY'!J11*(1+$M$5))</f>
        <v>139428.31696560001</v>
      </c>
      <c r="K11" s="23">
        <f>IF('NO LOCALITY'!K11*(1+$M$5)&gt;'Locality and Max Pay'!$D$7,'Locality and Max Pay'!$D$7,'NO LOCALITY'!K11*(1+$M$5))</f>
        <v>160342.74378719999</v>
      </c>
      <c r="L11" s="23">
        <f>IF('NO LOCALITY'!L11*(1+$M$5)&gt;'Locality and Max Pay'!$D$7,'Locality and Max Pay'!$D$7,'NO LOCALITY'!L11*(1+$M$5))</f>
        <v>168757.99490159997</v>
      </c>
      <c r="M11" s="23">
        <f>IF('NO LOCALITY'!M11*(1+$M$5)&gt;'Locality and Max Pay'!$D$7,'Locality and Max Pay'!$D$7,'NO LOCALITY'!M11*(1+$M$5))</f>
        <v>177194.7592272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102454.27798319999</v>
      </c>
      <c r="F12" s="22">
        <f>IF('NO LOCALITY'!F12*(1+$M$5)&gt;'Locality and Max Pay'!$D$7,'Locality and Max Pay'!$D$7,'NO LOCALITY'!F12*(1+$M$5))</f>
        <v>116287.27278479998</v>
      </c>
      <c r="G12" s="22">
        <f>IF('NO LOCALITY'!G12*(1+$M$5)&gt;'Locality and Max Pay'!$D$7,'Locality and Max Pay'!$D$7,'NO LOCALITY'!G12*(1+$M$5))</f>
        <v>128500.80085439997</v>
      </c>
      <c r="H12" s="22">
        <f>IF('NO LOCALITY'!H12*(1+$M$5)&gt;'Locality and Max Pay'!$D$7,'Locality and Max Pay'!$D$7,'NO LOCALITY'!H12*(1+$M$5))</f>
        <v>141991.97463359998</v>
      </c>
      <c r="I12" s="22">
        <f>IF('NO LOCALITY'!I12*(1+$M$5)&gt;'Locality and Max Pay'!$D$7,'Locality and Max Pay'!$D$7,'NO LOCALITY'!I12*(1+$M$5))</f>
        <v>156903.02035199999</v>
      </c>
      <c r="J12" s="22">
        <f>IF('NO LOCALITY'!J12*(1+$M$5)&gt;'Locality and Max Pay'!$D$7,'Locality and Max Pay'!$D$7,'NO LOCALITY'!J12*(1+$M$5))</f>
        <v>173374.96906079998</v>
      </c>
      <c r="K12" s="22">
        <f>IF('NO LOCALITY'!K12*(1+$M$5)&gt;'Locality and Max Pay'!$D$7,'Locality and Max Pay'!$D$7,'NO LOCALITY'!K12*(1+$M$5))</f>
        <v>199382.0510448</v>
      </c>
      <c r="L12" s="22">
        <f>IF('NO LOCALITY'!L12*(1+$M$5)&gt;'Locality and Max Pay'!$D$7,'Locality and Max Pay'!$D$7,'NO LOCALITY'!L12*(1+$M$5))</f>
        <v>209845.83793679997</v>
      </c>
      <c r="M12" s="22">
        <f>IF('NO LOCALITY'!M12*(1+$M$5)&gt;'Locality and Max Pay'!$D$7,'Locality and Max Pay'!$D$7,'NO LOCALITY'!M12*(1+$M$5))</f>
        <v>220340.69946719997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78812.454052799992</v>
      </c>
      <c r="F13" s="23">
        <f>IF('NO LOCALITY'!F13*(1+$M$5)&gt;'Locality and Max Pay'!$D$7,'Locality and Max Pay'!$D$7,'NO LOCALITY'!F13*(1+$M$5))</f>
        <v>89450.736991199985</v>
      </c>
      <c r="G13" s="23">
        <f>IF('NO LOCALITY'!G13*(1+$M$5)&gt;'Locality and Max Pay'!$D$7,'Locality and Max Pay'!$D$7,'NO LOCALITY'!G13*(1+$M$5))</f>
        <v>98846.034393599999</v>
      </c>
      <c r="H13" s="23">
        <f>IF('NO LOCALITY'!H13*(1+$M$5)&gt;'Locality and Max Pay'!$D$7,'Locality and Max Pay'!$D$7,'NO LOCALITY'!H13*(1+$M$5))</f>
        <v>109227.35397599998</v>
      </c>
      <c r="I13" s="23">
        <f>IF('NO LOCALITY'!I13*(1+$M$5)&gt;'Locality and Max Pay'!$D$7,'Locality and Max Pay'!$D$7,'NO LOCALITY'!I13*(1+$M$5))</f>
        <v>120695.09072399999</v>
      </c>
      <c r="J13" s="23">
        <f>IF('NO LOCALITY'!J13*(1+$M$5)&gt;'Locality and Max Pay'!$D$7,'Locality and Max Pay'!$D$7,'NO LOCALITY'!J13*(1+$M$5))</f>
        <v>133365.17694239999</v>
      </c>
      <c r="K13" s="23">
        <f>IF('NO LOCALITY'!K13*(1+$M$5)&gt;'Locality and Max Pay'!$D$7,'Locality and Max Pay'!$D$7,'NO LOCALITY'!K13*(1+$M$5))</f>
        <v>153372.46335839998</v>
      </c>
      <c r="L13" s="23">
        <f>IF('NO LOCALITY'!L13*(1+$M$5)&gt;'Locality and Max Pay'!$D$7,'Locality and Max Pay'!$D$7,'NO LOCALITY'!L13*(1+$M$5))</f>
        <v>161417.20916879998</v>
      </c>
      <c r="M13" s="23">
        <f>IF('NO LOCALITY'!M13*(1+$M$5)&gt;'Locality and Max Pay'!$D$7,'Locality and Max Pay'!$D$7,'NO LOCALITY'!M13*(1+$M$5))</f>
        <v>169493.0296176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3q69FwuVeak+U+y+xiuW5WPddXObln96UyqYctqftLHAA3FQwYBCn0az//oINbPO/5Z/NKjOWCUuy4lK7/dFmg==" saltValue="j7KMBAPtoJ91vWnfkVdC2w==" spinCount="100000" sheet="1" objects="1" scenarios="1"/>
  <mergeCells count="14">
    <mergeCell ref="A1:M2"/>
    <mergeCell ref="A3:M3"/>
    <mergeCell ref="A4:M4"/>
    <mergeCell ref="A5:B7"/>
    <mergeCell ref="C5:C7"/>
    <mergeCell ref="D5:E5"/>
    <mergeCell ref="B15:M15"/>
    <mergeCell ref="B17:C17"/>
    <mergeCell ref="A8:A9"/>
    <mergeCell ref="B8:B9"/>
    <mergeCell ref="A10:A11"/>
    <mergeCell ref="B10:B11"/>
    <mergeCell ref="A12:A13"/>
    <mergeCell ref="B12:B13"/>
  </mergeCells>
  <hyperlinks>
    <hyperlink ref="B17" location="'LOCALITY INDEX'!A1" display="Return to Locality Index" xr:uid="{4ABD447E-C628-4376-B690-E453317E906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7"/>
  <sheetViews>
    <sheetView zoomScaleNormal="100" workbookViewId="0">
      <selection activeCell="G28" sqref="G28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67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0.3236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88" t="s">
        <v>12</v>
      </c>
      <c r="B8" s="89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121042.76600519998</v>
      </c>
      <c r="F8" s="22">
        <f>IF('NO LOCALITY'!F8*(1+$M$5)&gt;'Locality and Max Pay'!$D$7,'Locality and Max Pay'!$D$7,'NO LOCALITY'!F8*(1+$M$5))</f>
        <v>137383.08847199997</v>
      </c>
      <c r="G8" s="22">
        <f>IF('NO LOCALITY'!G8*(1+$M$5)&gt;'Locality and Max Pay'!$D$7,'Locality and Max Pay'!$D$7,'NO LOCALITY'!G8*(1+$M$5))</f>
        <v>151809.25503239996</v>
      </c>
      <c r="H8" s="22">
        <f>IF('NO LOCALITY'!H8*(1+$M$5)&gt;'Locality and Max Pay'!$D$7,'Locality and Max Pay'!$D$7,'NO LOCALITY'!H8*(1+$M$5))</f>
        <v>167753.82374639998</v>
      </c>
      <c r="I8" s="22">
        <f>IF('NO LOCALITY'!I8*(1+$M$5)&gt;'Locality and Max Pay'!$D$7,'Locality and Max Pay'!$D$7,'NO LOCALITY'!I8*(1+$M$5))</f>
        <v>185367.55794839998</v>
      </c>
      <c r="J8" s="22">
        <f>IF('NO LOCALITY'!J8*(1+$M$5)&gt;'Locality and Max Pay'!$D$7,'Locality and Max Pay'!$D$7,'NO LOCALITY'!J8*(1+$M$5))</f>
        <v>204828.14299679996</v>
      </c>
      <c r="K8" s="22">
        <f>IF('NO LOCALITY'!K8*(1+$M$5)&gt;'Locality and Max Pay'!$D$7,'Locality and Max Pay'!$D$7,'NO LOCALITY'!K8*(1+$M$5))</f>
        <v>225700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96831.789821999977</v>
      </c>
      <c r="F9" s="23">
        <f>IF('NO LOCALITY'!F9*(1+$M$5)&gt;'Locality and Max Pay'!$D$7,'Locality and Max Pay'!$D$7,'NO LOCALITY'!F9*(1+$M$5))</f>
        <v>109909.16297999998</v>
      </c>
      <c r="G9" s="23">
        <f>IF('NO LOCALITY'!G9*(1+$M$5)&gt;'Locality and Max Pay'!$D$7,'Locality and Max Pay'!$D$7,'NO LOCALITY'!G9*(1+$M$5))</f>
        <v>121449.28856759999</v>
      </c>
      <c r="H9" s="23">
        <f>IF('NO LOCALITY'!H9*(1+$M$5)&gt;'Locality and Max Pay'!$D$7,'Locality and Max Pay'!$D$7,'NO LOCALITY'!H9*(1+$M$5))</f>
        <v>134202.25133639996</v>
      </c>
      <c r="I9" s="23">
        <f>IF('NO LOCALITY'!I9*(1+$M$5)&gt;'Locality and Max Pay'!$D$7,'Locality and Max Pay'!$D$7,'NO LOCALITY'!I9*(1+$M$5))</f>
        <v>148293.23869799997</v>
      </c>
      <c r="J9" s="23">
        <f>IF('NO LOCALITY'!J9*(1+$M$5)&gt;'Locality and Max Pay'!$D$7,'Locality and Max Pay'!$D$7,'NO LOCALITY'!J9*(1+$M$5))</f>
        <v>163863.59127839998</v>
      </c>
      <c r="K9" s="23">
        <f>IF('NO LOCALITY'!K9*(1+$M$5)&gt;'Locality and Max Pay'!$D$7,'Locality and Max Pay'!$D$7,'NO LOCALITY'!K9*(1+$M$5))</f>
        <v>188442.05308919997</v>
      </c>
      <c r="L9" s="23">
        <f>IF('NO LOCALITY'!L9*(1+$M$5)&gt;'Locality and Max Pay'!$D$7,'Locality and Max Pay'!$D$7,'NO LOCALITY'!L9*(1+$M$5))</f>
        <v>198333.20470679997</v>
      </c>
      <c r="M9" s="23">
        <f>IF('NO LOCALITY'!M9*(1+$M$5)&gt;'Locality and Max Pay'!$D$7,'Locality and Max Pay'!$D$7,'NO LOCALITY'!M9*(1+$M$5))</f>
        <v>208252.62444959997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118319.60327759998</v>
      </c>
      <c r="F10" s="18">
        <f>IF('NO LOCALITY'!F10*(1+$M$5)&gt;'Locality and Max Pay'!$D$7,'Locality and Max Pay'!$D$7,'NO LOCALITY'!F10*(1+$M$5))</f>
        <v>134288.40181319998</v>
      </c>
      <c r="G10" s="18">
        <f>IF('NO LOCALITY'!G10*(1+$M$5)&gt;'Locality and Max Pay'!$D$7,'Locality and Max Pay'!$D$7,'NO LOCALITY'!G10*(1+$M$5))</f>
        <v>148394.19628799998</v>
      </c>
      <c r="H10" s="18">
        <f>IF('NO LOCALITY'!H10*(1+$M$5)&gt;'Locality and Max Pay'!$D$7,'Locality and Max Pay'!$D$7,'NO LOCALITY'!H10*(1+$M$5))</f>
        <v>163979.35598159998</v>
      </c>
      <c r="I10" s="22">
        <f>IF('NO LOCALITY'!I10*(1+$M$5)&gt;'Locality and Max Pay'!$D$7,'Locality and Max Pay'!$D$7,'NO LOCALITY'!I10*(1+$M$5))</f>
        <v>181195.99032959997</v>
      </c>
      <c r="J10" s="22">
        <f>IF('NO LOCALITY'!J10*(1+$M$5)&gt;'Locality and Max Pay'!$D$7,'Locality and Max Pay'!$D$7,'NO LOCALITY'!J10*(1+$M$5))</f>
        <v>200217.74638679999</v>
      </c>
      <c r="K10" s="22">
        <f>IF('NO LOCALITY'!K10*(1+$M$5)&gt;'Locality and Max Pay'!$D$7,'Locality and Max Pay'!$D$7,'NO LOCALITY'!K10*(1+$M$5))</f>
        <v>225700</v>
      </c>
      <c r="L10" s="22">
        <f>IF('NO LOCALITY'!L10*(1+$M$5)&gt;'Locality and Max Pay'!$D$7,'Locality and Max Pay'!$D$7,'NO LOCALITY'!L10*(1+$M$5))</f>
        <v>225700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92802.908930399979</v>
      </c>
      <c r="F11" s="19">
        <f>IF('NO LOCALITY'!F11*(1+$M$5)&gt;'Locality and Max Pay'!$D$7,'Locality and Max Pay'!$D$7,'NO LOCALITY'!F11*(1+$M$5))</f>
        <v>105324.34229279998</v>
      </c>
      <c r="G11" s="19">
        <f>IF('NO LOCALITY'!G11*(1+$M$5)&gt;'Locality and Max Pay'!$D$7,'Locality and Max Pay'!$D$7,'NO LOCALITY'!G11*(1+$M$5))</f>
        <v>116387.94805559998</v>
      </c>
      <c r="H11" s="19">
        <f>IF('NO LOCALITY'!H11*(1+$M$5)&gt;'Locality and Max Pay'!$D$7,'Locality and Max Pay'!$D$7,'NO LOCALITY'!H11*(1+$M$5))</f>
        <v>128609.20085039998</v>
      </c>
      <c r="I11" s="23">
        <f>IF('NO LOCALITY'!I11*(1+$M$5)&gt;'Locality and Max Pay'!$D$7,'Locality and Max Pay'!$D$7,'NO LOCALITY'!I11*(1+$M$5))</f>
        <v>142113.28808879998</v>
      </c>
      <c r="J11" s="23">
        <f>IF('NO LOCALITY'!J11*(1+$M$5)&gt;'Locality and Max Pay'!$D$7,'Locality and Max Pay'!$D$7,'NO LOCALITY'!J11*(1+$M$5))</f>
        <v>157034.81989079999</v>
      </c>
      <c r="K11" s="23">
        <f>IF('NO LOCALITY'!K11*(1+$M$5)&gt;'Locality and Max Pay'!$D$7,'Locality and Max Pay'!$D$7,'NO LOCALITY'!K11*(1+$M$5))</f>
        <v>180590.24478959996</v>
      </c>
      <c r="L11" s="23">
        <f>IF('NO LOCALITY'!L11*(1+$M$5)&gt;'Locality and Max Pay'!$D$7,'Locality and Max Pay'!$D$7,'NO LOCALITY'!L11*(1+$M$5))</f>
        <v>190068.14333879994</v>
      </c>
      <c r="M11" s="23">
        <f>IF('NO LOCALITY'!M11*(1+$M$5)&gt;'Locality and Max Pay'!$D$7,'Locality and Max Pay'!$D$7,'NO LOCALITY'!M11*(1+$M$5))</f>
        <v>199570.27170959997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115391.83316759998</v>
      </c>
      <c r="F12" s="22">
        <f>IF('NO LOCALITY'!F12*(1+$M$5)&gt;'Locality and Max Pay'!$D$7,'Locality and Max Pay'!$D$7,'NO LOCALITY'!F12*(1+$M$5))</f>
        <v>130971.60845639996</v>
      </c>
      <c r="G12" s="22">
        <f>IF('NO LOCALITY'!G12*(1+$M$5)&gt;'Locality and Max Pay'!$D$7,'Locality and Max Pay'!$D$7,'NO LOCALITY'!G12*(1+$M$5))</f>
        <v>144727.41661919997</v>
      </c>
      <c r="H12" s="22">
        <f>IF('NO LOCALITY'!H12*(1+$M$5)&gt;'Locality and Max Pay'!$D$7,'Locality and Max Pay'!$D$7,'NO LOCALITY'!H12*(1+$M$5))</f>
        <v>159922.20696479996</v>
      </c>
      <c r="I12" s="22">
        <f>IF('NO LOCALITY'!I12*(1+$M$5)&gt;'Locality and Max Pay'!$D$7,'Locality and Max Pay'!$D$7,'NO LOCALITY'!I12*(1+$M$5))</f>
        <v>176716.16553599996</v>
      </c>
      <c r="J12" s="22">
        <f>IF('NO LOCALITY'!J12*(1+$M$5)&gt;'Locality and Max Pay'!$D$7,'Locality and Max Pay'!$D$7,'NO LOCALITY'!J12*(1+$M$5))</f>
        <v>195268.13227439995</v>
      </c>
      <c r="K12" s="22">
        <f>IF('NO LOCALITY'!K12*(1+$M$5)&gt;'Locality and Max Pay'!$D$7,'Locality and Max Pay'!$D$7,'NO LOCALITY'!K12*(1+$M$5))</f>
        <v>224559.29438639997</v>
      </c>
      <c r="L12" s="22">
        <f>IF('NO LOCALITY'!L12*(1+$M$5)&gt;'Locality and Max Pay'!$D$7,'Locality and Max Pay'!$D$7,'NO LOCALITY'!L12*(1+$M$5))</f>
        <v>225700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88764.60533039998</v>
      </c>
      <c r="F13" s="23">
        <f>IF('NO LOCALITY'!F13*(1+$M$5)&gt;'Locality and Max Pay'!$D$7,'Locality and Max Pay'!$D$7,'NO LOCALITY'!F13*(1+$M$5))</f>
        <v>100746.25211159998</v>
      </c>
      <c r="G13" s="23">
        <f>IF('NO LOCALITY'!G13*(1+$M$5)&gt;'Locality and Max Pay'!$D$7,'Locality and Max Pay'!$D$7,'NO LOCALITY'!G13*(1+$M$5))</f>
        <v>111327.95364479999</v>
      </c>
      <c r="H13" s="23">
        <f>IF('NO LOCALITY'!H13*(1+$M$5)&gt;'Locality and Max Pay'!$D$7,'Locality and Max Pay'!$D$7,'NO LOCALITY'!H13*(1+$M$5))</f>
        <v>123020.18866799997</v>
      </c>
      <c r="I13" s="23">
        <f>IF('NO LOCALITY'!I13*(1+$M$5)&gt;'Locality and Max Pay'!$D$7,'Locality and Max Pay'!$D$7,'NO LOCALITY'!I13*(1+$M$5))</f>
        <v>135936.02968199999</v>
      </c>
      <c r="J13" s="23">
        <f>IF('NO LOCALITY'!J13*(1+$M$5)&gt;'Locality and Max Pay'!$D$7,'Locality and Max Pay'!$D$7,'NO LOCALITY'!J13*(1+$M$5))</f>
        <v>150206.04850319997</v>
      </c>
      <c r="K13" s="23">
        <f>IF('NO LOCALITY'!K13*(1+$M$5)&gt;'Locality and Max Pay'!$D$7,'Locality and Max Pay'!$D$7,'NO LOCALITY'!K13*(1+$M$5))</f>
        <v>172739.78259119997</v>
      </c>
      <c r="L13" s="23">
        <f>IF('NO LOCALITY'!L13*(1+$M$5)&gt;'Locality and Max Pay'!$D$7,'Locality and Max Pay'!$D$7,'NO LOCALITY'!L13*(1+$M$5))</f>
        <v>181800.38976839997</v>
      </c>
      <c r="M13" s="23">
        <f>IF('NO LOCALITY'!M13*(1+$M$5)&gt;'Locality and Max Pay'!$D$7,'Locality and Max Pay'!$D$7,'NO LOCALITY'!M13*(1+$M$5))</f>
        <v>190895.99557679996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jLLFvJH2T1sUcXnoOmR3Y9rK4Xk5Dc7QEQMYX+bVubL1Q6C63J/RJoyy/h7/Sag3l6WDGZL2JAzWK2RR8T/hVQ==" saltValue="YYC9LaWhXAVA4c9z2BrCAA==" spinCount="100000" sheet="1" objects="1" scenarios="1"/>
  <mergeCells count="14">
    <mergeCell ref="A1:M2"/>
    <mergeCell ref="A3:M3"/>
    <mergeCell ref="A4:M4"/>
    <mergeCell ref="D5:E5"/>
    <mergeCell ref="A5:B7"/>
    <mergeCell ref="C5:C7"/>
    <mergeCell ref="B10:B11"/>
    <mergeCell ref="B12:B13"/>
    <mergeCell ref="B17:C17"/>
    <mergeCell ref="A8:A9"/>
    <mergeCell ref="A10:A11"/>
    <mergeCell ref="A12:A13"/>
    <mergeCell ref="B8:B9"/>
    <mergeCell ref="B15:M15"/>
  </mergeCells>
  <phoneticPr fontId="0" type="noConversion"/>
  <hyperlinks>
    <hyperlink ref="B17" location="'LOCALITY INDEX'!A1" display="Return to Locality Index" xr:uid="{00000000-0004-0000-04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M17"/>
  <sheetViews>
    <sheetView zoomScaleNormal="100" workbookViewId="0">
      <selection activeCell="H28" sqref="H28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87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0.2228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111824.64057959997</v>
      </c>
      <c r="F8" s="22">
        <f>IF('NO LOCALITY'!F8*(1+$M$5)&gt;'Locality and Max Pay'!$D$7,'Locality and Max Pay'!$D$7,'NO LOCALITY'!F8*(1+$M$5))</f>
        <v>126920.55045599998</v>
      </c>
      <c r="G8" s="22">
        <f>IF('NO LOCALITY'!G8*(1+$M$5)&gt;'Locality and Max Pay'!$D$7,'Locality and Max Pay'!$D$7,'NO LOCALITY'!G8*(1+$M$5))</f>
        <v>140248.07876519999</v>
      </c>
      <c r="H8" s="22">
        <f>IF('NO LOCALITY'!H8*(1+$M$5)&gt;'Locality and Max Pay'!$D$7,'Locality and Max Pay'!$D$7,'NO LOCALITY'!H8*(1+$M$5))</f>
        <v>154978.37388719997</v>
      </c>
      <c r="I8" s="22">
        <f>IF('NO LOCALITY'!I8*(1+$M$5)&gt;'Locality and Max Pay'!$D$7,'Locality and Max Pay'!$D$7,'NO LOCALITY'!I8*(1+$M$5))</f>
        <v>171250.71763319999</v>
      </c>
      <c r="J8" s="22">
        <f>IF('NO LOCALITY'!J8*(1+$M$5)&gt;'Locality and Max Pay'!$D$7,'Locality and Max Pay'!$D$7,'NO LOCALITY'!J8*(1+$M$5))</f>
        <v>189229.26356639995</v>
      </c>
      <c r="K8" s="22">
        <f>IF('NO LOCALITY'!K8*(1+$M$5)&gt;'Locality and Max Pay'!$D$7,'Locality and Max Pay'!$D$7,'NO LOCALITY'!K8*(1+$M$5))</f>
        <v>217612.90694879994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89457.474005999975</v>
      </c>
      <c r="F9" s="23">
        <f>IF('NO LOCALITY'!F9*(1+$M$5)&gt;'Locality and Max Pay'!$D$7,'Locality and Max Pay'!$D$7,'NO LOCALITY'!F9*(1+$M$5))</f>
        <v>101538.92753999998</v>
      </c>
      <c r="G9" s="23">
        <f>IF('NO LOCALITY'!G9*(1+$M$5)&gt;'Locality and Max Pay'!$D$7,'Locality and Max Pay'!$D$7,'NO LOCALITY'!G9*(1+$M$5))</f>
        <v>112200.20403479999</v>
      </c>
      <c r="H9" s="23">
        <f>IF('NO LOCALITY'!H9*(1+$M$5)&gt;'Locality and Max Pay'!$D$7,'Locality and Max Pay'!$D$7,'NO LOCALITY'!H9*(1+$M$5))</f>
        <v>123981.95295719997</v>
      </c>
      <c r="I9" s="23">
        <f>IF('NO LOCALITY'!I9*(1+$M$5)&gt;'Locality and Max Pay'!$D$7,'Locality and Max Pay'!$D$7,'NO LOCALITY'!I9*(1+$M$5))</f>
        <v>136999.82795399998</v>
      </c>
      <c r="J9" s="23">
        <f>IF('NO LOCALITY'!J9*(1+$M$5)&gt;'Locality and Max Pay'!$D$7,'Locality and Max Pay'!$D$7,'NO LOCALITY'!J9*(1+$M$5))</f>
        <v>151384.40572319998</v>
      </c>
      <c r="K9" s="23">
        <f>IF('NO LOCALITY'!K9*(1+$M$5)&gt;'Locality and Max Pay'!$D$7,'Locality and Max Pay'!$D$7,'NO LOCALITY'!K9*(1+$M$5))</f>
        <v>174091.07171159997</v>
      </c>
      <c r="L9" s="23">
        <f>IF('NO LOCALITY'!L9*(1+$M$5)&gt;'Locality and Max Pay'!$D$7,'Locality and Max Pay'!$D$7,'NO LOCALITY'!L9*(1+$M$5))</f>
        <v>183228.95339639994</v>
      </c>
      <c r="M9" s="23">
        <f>IF('NO LOCALITY'!M9*(1+$M$5)&gt;'Locality and Max Pay'!$D$7,'Locality and Max Pay'!$D$7,'NO LOCALITY'!M9*(1+$M$5))</f>
        <v>192392.95042079999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109308.86286479997</v>
      </c>
      <c r="F10" s="18">
        <f>IF('NO LOCALITY'!F10*(1+$M$5)&gt;'Locality and Max Pay'!$D$7,'Locality and Max Pay'!$D$7,'NO LOCALITY'!F10*(1+$M$5))</f>
        <v>124061.54256359997</v>
      </c>
      <c r="G10" s="18">
        <f>IF('NO LOCALITY'!G10*(1+$M$5)&gt;'Locality and Max Pay'!$D$7,'Locality and Max Pay'!$D$7,'NO LOCALITY'!G10*(1+$M$5))</f>
        <v>137093.09702399996</v>
      </c>
      <c r="H10" s="18">
        <f>IF('NO LOCALITY'!H10*(1+$M$5)&gt;'Locality and Max Pay'!$D$7,'Locality and Max Pay'!$D$7,'NO LOCALITY'!H10*(1+$M$5))</f>
        <v>151491.35425679997</v>
      </c>
      <c r="I10" s="22">
        <f>IF('NO LOCALITY'!I10*(1+$M$5)&gt;'Locality and Max Pay'!$D$7,'Locality and Max Pay'!$D$7,'NO LOCALITY'!I10*(1+$M$5))</f>
        <v>167396.83966079997</v>
      </c>
      <c r="J10" s="22">
        <f>IF('NO LOCALITY'!J10*(1+$M$5)&gt;'Locality and Max Pay'!$D$7,'Locality and Max Pay'!$D$7,'NO LOCALITY'!J10*(1+$M$5))</f>
        <v>184969.97603639998</v>
      </c>
      <c r="K10" s="22">
        <f>IF('NO LOCALITY'!K10*(1+$M$5)&gt;'Locality and Max Pay'!$D$7,'Locality and Max Pay'!$D$7,'NO LOCALITY'!K10*(1+$M$5))</f>
        <v>212715.65897999995</v>
      </c>
      <c r="L10" s="22">
        <f>IF('NO LOCALITY'!L10*(1+$M$5)&gt;'Locality and Max Pay'!$D$7,'Locality and Max Pay'!$D$7,'NO LOCALITY'!L10*(1+$M$5))</f>
        <v>223880.58845279997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85735.416319199983</v>
      </c>
      <c r="F11" s="19">
        <f>IF('NO LOCALITY'!F11*(1+$M$5)&gt;'Locality and Max Pay'!$D$7,'Locality and Max Pay'!$D$7,'NO LOCALITY'!F11*(1+$M$5))</f>
        <v>97303.268174399971</v>
      </c>
      <c r="G11" s="19">
        <f>IF('NO LOCALITY'!G11*(1+$M$5)&gt;'Locality and Max Pay'!$D$7,'Locality and Max Pay'!$D$7,'NO LOCALITY'!G11*(1+$M$5))</f>
        <v>107524.31465879997</v>
      </c>
      <c r="H11" s="19">
        <f>IF('NO LOCALITY'!H11*(1+$M$5)&gt;'Locality and Max Pay'!$D$7,'Locality and Max Pay'!$D$7,'NO LOCALITY'!H11*(1+$M$5))</f>
        <v>118814.84647919999</v>
      </c>
      <c r="I11" s="23">
        <f>IF('NO LOCALITY'!I11*(1+$M$5)&gt;'Locality and Max Pay'!$D$7,'Locality and Max Pay'!$D$7,'NO LOCALITY'!I11*(1+$M$5))</f>
        <v>131290.51728239996</v>
      </c>
      <c r="J11" s="23">
        <f>IF('NO LOCALITY'!J11*(1+$M$5)&gt;'Locality and Max Pay'!$D$7,'Locality and Max Pay'!$D$7,'NO LOCALITY'!J11*(1+$M$5))</f>
        <v>145075.68582839999</v>
      </c>
      <c r="K11" s="23">
        <f>IF('NO LOCALITY'!K11*(1+$M$5)&gt;'Locality and Max Pay'!$D$7,'Locality and Max Pay'!$D$7,'NO LOCALITY'!K11*(1+$M$5))</f>
        <v>166837.22524079998</v>
      </c>
      <c r="L11" s="23">
        <f>IF('NO LOCALITY'!L11*(1+$M$5)&gt;'Locality and Max Pay'!$D$7,'Locality and Max Pay'!$D$7,'NO LOCALITY'!L11*(1+$M$5))</f>
        <v>175593.32553239996</v>
      </c>
      <c r="M11" s="23">
        <f>IF('NO LOCALITY'!M11*(1+$M$5)&gt;'Locality and Max Pay'!$D$7,'Locality and Max Pay'!$D$7,'NO LOCALITY'!M11*(1+$M$5))</f>
        <v>184371.81040079999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106604.05983479999</v>
      </c>
      <c r="F12" s="22">
        <f>IF('NO LOCALITY'!F12*(1+$M$5)&gt;'Locality and Max Pay'!$D$7,'Locality and Max Pay'!$D$7,'NO LOCALITY'!F12*(1+$M$5))</f>
        <v>120997.34271719996</v>
      </c>
      <c r="G12" s="22">
        <f>IF('NO LOCALITY'!G12*(1+$M$5)&gt;'Locality and Max Pay'!$D$7,'Locality and Max Pay'!$D$7,'NO LOCALITY'!G12*(1+$M$5))</f>
        <v>133705.56440159996</v>
      </c>
      <c r="H12" s="22">
        <f>IF('NO LOCALITY'!H12*(1+$M$5)&gt;'Locality and Max Pay'!$D$7,'Locality and Max Pay'!$D$7,'NO LOCALITY'!H12*(1+$M$5))</f>
        <v>147743.18123039996</v>
      </c>
      <c r="I12" s="22">
        <f>IF('NO LOCALITY'!I12*(1+$M$5)&gt;'Locality and Max Pay'!$D$7,'Locality and Max Pay'!$D$7,'NO LOCALITY'!I12*(1+$M$5))</f>
        <v>163258.18012799995</v>
      </c>
      <c r="J12" s="22">
        <f>IF('NO LOCALITY'!J12*(1+$M$5)&gt;'Locality and Max Pay'!$D$7,'Locality and Max Pay'!$D$7,'NO LOCALITY'!J12*(1+$M$5))</f>
        <v>180397.30443119994</v>
      </c>
      <c r="K12" s="22">
        <f>IF('NO LOCALITY'!K12*(1+$M$5)&gt;'Locality and Max Pay'!$D$7,'Locality and Max Pay'!$D$7,'NO LOCALITY'!K12*(1+$M$5))</f>
        <v>207457.77060719996</v>
      </c>
      <c r="L12" s="22">
        <f>IF('NO LOCALITY'!L12*(1+$M$5)&gt;'Locality and Max Pay'!$D$7,'Locality and Max Pay'!$D$7,'NO LOCALITY'!L12*(1+$M$5))</f>
        <v>218345.38004519994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82004.653519199986</v>
      </c>
      <c r="F13" s="23">
        <f>IF('NO LOCALITY'!F13*(1+$M$5)&gt;'Locality and Max Pay'!$D$7,'Locality and Max Pay'!$D$7,'NO LOCALITY'!F13*(1+$M$5))</f>
        <v>93073.826746799983</v>
      </c>
      <c r="G13" s="23">
        <f>IF('NO LOCALITY'!G13*(1+$M$5)&gt;'Locality and Max Pay'!$D$7,'Locality and Max Pay'!$D$7,'NO LOCALITY'!G13*(1+$M$5))</f>
        <v>102849.66887039998</v>
      </c>
      <c r="H13" s="23">
        <f>IF('NO LOCALITY'!H13*(1+$M$5)&gt;'Locality and Max Pay'!$D$7,'Locality and Max Pay'!$D$7,'NO LOCALITY'!H13*(1+$M$5))</f>
        <v>113651.47076399998</v>
      </c>
      <c r="I13" s="23">
        <f>IF('NO LOCALITY'!I13*(1+$M$5)&gt;'Locality and Max Pay'!$D$7,'Locality and Max Pay'!$D$7,'NO LOCALITY'!I13*(1+$M$5))</f>
        <v>125583.69378599999</v>
      </c>
      <c r="J13" s="23">
        <f>IF('NO LOCALITY'!J13*(1+$M$5)&gt;'Locality and Max Pay'!$D$7,'Locality and Max Pay'!$D$7,'NO LOCALITY'!J13*(1+$M$5))</f>
        <v>138766.96593359997</v>
      </c>
      <c r="K13" s="23">
        <f>IF('NO LOCALITY'!K13*(1+$M$5)&gt;'Locality and Max Pay'!$D$7,'Locality and Max Pay'!$D$7,'NO LOCALITY'!K13*(1+$M$5))</f>
        <v>159584.62235759996</v>
      </c>
      <c r="L13" s="23">
        <f>IF('NO LOCALITY'!L13*(1+$M$5)&gt;'Locality and Max Pay'!$D$7,'Locality and Max Pay'!$D$7,'NO LOCALITY'!L13*(1+$M$5))</f>
        <v>167955.21049319996</v>
      </c>
      <c r="M13" s="23">
        <f>IF('NO LOCALITY'!M13*(1+$M$5)&gt;'Locality and Max Pay'!$D$7,'Locality and Max Pay'!$D$7,'NO LOCALITY'!M13*(1+$M$5))</f>
        <v>176358.13190639997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ffEM4kUS048tE3i8/6xk9c7BXBGX67EWOMyg5ZluyyUkDfoEyx/aUgpDTm0SQJ+081UrTGSYiRr1CVJqgIhxOw==" saltValue="NXCn6B5mDET74QtlbI3qoQ==" spinCount="100000" sheet="1" objects="1" scenarios="1"/>
  <mergeCells count="14">
    <mergeCell ref="B8:B9"/>
    <mergeCell ref="B10:B11"/>
    <mergeCell ref="B12:B13"/>
    <mergeCell ref="B17:C17"/>
    <mergeCell ref="A1:M2"/>
    <mergeCell ref="A3:M3"/>
    <mergeCell ref="A4:M4"/>
    <mergeCell ref="D5:E5"/>
    <mergeCell ref="A5:B7"/>
    <mergeCell ref="A8:A9"/>
    <mergeCell ref="A10:A11"/>
    <mergeCell ref="A12:A13"/>
    <mergeCell ref="C5:C7"/>
    <mergeCell ref="B15:M15"/>
  </mergeCells>
  <phoneticPr fontId="0" type="noConversion"/>
  <hyperlinks>
    <hyperlink ref="B17" location="'LOCALITY INDEX'!A1" display="Return to Locality Index" xr:uid="{00000000-0004-0000-2F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6843F-1B61-49E9-9F6B-BAEB880BC149}">
  <dimension ref="A1:M17"/>
  <sheetViews>
    <sheetView zoomScaleNormal="100" workbookViewId="0">
      <selection activeCell="M6" sqref="M6"/>
    </sheetView>
  </sheetViews>
  <sheetFormatPr defaultRowHeight="13.2" x14ac:dyDescent="0.25"/>
  <cols>
    <col min="1" max="2" width="8.88671875" style="74"/>
    <col min="3" max="3" width="10.6640625" style="74" customWidth="1"/>
    <col min="4" max="4" width="9.33203125" style="74" customWidth="1"/>
    <col min="5" max="16384" width="8.88671875" style="74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142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0.17879999999999999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88" t="s">
        <v>12</v>
      </c>
      <c r="B8" s="89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107800.8556716</v>
      </c>
      <c r="F8" s="22">
        <f>IF('NO LOCALITY'!F8*(1+$M$5)&gt;'Locality and Max Pay'!$D$7,'Locality and Max Pay'!$D$7,'NO LOCALITY'!F8*(1+$M$5))</f>
        <v>122353.56957599999</v>
      </c>
      <c r="G8" s="22">
        <f>IF('NO LOCALITY'!G8*(1+$M$5)&gt;'Locality and Max Pay'!$D$7,'Locality and Max Pay'!$D$7,'NO LOCALITY'!G8*(1+$M$5))</f>
        <v>135201.53356919999</v>
      </c>
      <c r="H8" s="22">
        <f>IF('NO LOCALITY'!H8*(1+$M$5)&gt;'Locality and Max Pay'!$D$7,'Locality and Max Pay'!$D$7,'NO LOCALITY'!H8*(1+$M$5))</f>
        <v>149401.7886312</v>
      </c>
      <c r="I8" s="22">
        <f>IF('NO LOCALITY'!I8*(1+$M$5)&gt;'Locality and Max Pay'!$D$7,'Locality and Max Pay'!$D$7,'NO LOCALITY'!I8*(1+$M$5))</f>
        <v>165088.60479720001</v>
      </c>
      <c r="J8" s="22">
        <f>IF('NO LOCALITY'!J8*(1+$M$5)&gt;'Locality and Max Pay'!$D$7,'Locality and Max Pay'!$D$7,'NO LOCALITY'!J8*(1+$M$5))</f>
        <v>182420.22889439997</v>
      </c>
      <c r="K8" s="22">
        <f>IF('NO LOCALITY'!K8*(1+$M$5)&gt;'Locality and Max Pay'!$D$7,'Locality and Max Pay'!$D$7,'NO LOCALITY'!K8*(1+$M$5))</f>
        <v>209782.54392479997</v>
      </c>
      <c r="L8" s="22">
        <f>IF('NO LOCALITY'!L8*(1+$M$5)&gt;'Locality and Max Pay'!$D$7,'Locality and Max Pay'!$D$7,'NO LOCALITY'!L8*(1+$M$5))</f>
        <v>220793.88565080002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86238.526625999992</v>
      </c>
      <c r="F9" s="23">
        <f>IF('NO LOCALITY'!F9*(1+$M$5)&gt;'Locality and Max Pay'!$D$7,'Locality and Max Pay'!$D$7,'NO LOCALITY'!F9*(1+$M$5))</f>
        <v>97885.253339999996</v>
      </c>
      <c r="G9" s="23">
        <f>IF('NO LOCALITY'!G9*(1+$M$5)&gt;'Locality and Max Pay'!$D$7,'Locality and Max Pay'!$D$7,'NO LOCALITY'!G9*(1+$M$5))</f>
        <v>108162.90523080001</v>
      </c>
      <c r="H9" s="23">
        <f>IF('NO LOCALITY'!H9*(1+$M$5)&gt;'Locality and Max Pay'!$D$7,'Locality and Max Pay'!$D$7,'NO LOCALITY'!H9*(1+$M$5))</f>
        <v>119520.71160119999</v>
      </c>
      <c r="I9" s="23">
        <f>IF('NO LOCALITY'!I9*(1+$M$5)&gt;'Locality and Max Pay'!$D$7,'Locality and Max Pay'!$D$7,'NO LOCALITY'!I9*(1+$M$5))</f>
        <v>132070.16453400001</v>
      </c>
      <c r="J9" s="23">
        <f>IF('NO LOCALITY'!J9*(1+$M$5)&gt;'Locality and Max Pay'!$D$7,'Locality and Max Pay'!$D$7,'NO LOCALITY'!J9*(1+$M$5))</f>
        <v>145937.14218719999</v>
      </c>
      <c r="K9" s="23">
        <f>IF('NO LOCALITY'!K9*(1+$M$5)&gt;'Locality and Max Pay'!$D$7,'Locality and Max Pay'!$D$7,'NO LOCALITY'!K9*(1+$M$5))</f>
        <v>167826.75444359999</v>
      </c>
      <c r="L9" s="23">
        <f>IF('NO LOCALITY'!L9*(1+$M$5)&gt;'Locality and Max Pay'!$D$7,'Locality and Max Pay'!$D$7,'NO LOCALITY'!L9*(1+$M$5))</f>
        <v>176635.82782439998</v>
      </c>
      <c r="M9" s="23">
        <f>IF('NO LOCALITY'!M9*(1+$M$5)&gt;'Locality and Max Pay'!$D$7,'Locality and Max Pay'!$D$7,'NO LOCALITY'!M9*(1+$M$5))</f>
        <v>185470.0768368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105375.60316079999</v>
      </c>
      <c r="F10" s="18">
        <f>IF('NO LOCALITY'!F10*(1+$M$5)&gt;'Locality and Max Pay'!$D$7,'Locality and Max Pay'!$D$7,'NO LOCALITY'!F10*(1+$M$5))</f>
        <v>119597.4373356</v>
      </c>
      <c r="G10" s="18">
        <f>IF('NO LOCALITY'!G10*(1+$M$5)&gt;'Locality and Max Pay'!$D$7,'Locality and Max Pay'!$D$7,'NO LOCALITY'!G10*(1+$M$5))</f>
        <v>132160.07750399999</v>
      </c>
      <c r="H10" s="18">
        <f>IF('NO LOCALITY'!H10*(1+$M$5)&gt;'Locality and Max Pay'!$D$7,'Locality and Max Pay'!$D$7,'NO LOCALITY'!H10*(1+$M$5))</f>
        <v>146040.24239279999</v>
      </c>
      <c r="I10" s="22">
        <f>IF('NO LOCALITY'!I10*(1+$M$5)&gt;'Locality and Max Pay'!$D$7,'Locality and Max Pay'!$D$7,'NO LOCALITY'!I10*(1+$M$5))</f>
        <v>161373.40087679998</v>
      </c>
      <c r="J10" s="22">
        <f>IF('NO LOCALITY'!J10*(1+$M$5)&gt;'Locality and Max Pay'!$D$7,'Locality and Max Pay'!$D$7,'NO LOCALITY'!J10*(1+$M$5))</f>
        <v>178314.20326440001</v>
      </c>
      <c r="K10" s="22">
        <f>IF('NO LOCALITY'!K10*(1+$M$5)&gt;'Locality and Max Pay'!$D$7,'Locality and Max Pay'!$D$7,'NO LOCALITY'!K10*(1+$M$5))</f>
        <v>205061.51358</v>
      </c>
      <c r="L10" s="22">
        <f>IF('NO LOCALITY'!L10*(1+$M$5)&gt;'Locality and Max Pay'!$D$7,'Locality and Max Pay'!$D$7,'NO LOCALITY'!L10*(1+$M$5))</f>
        <v>215824.69550880001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82650.399703200004</v>
      </c>
      <c r="F11" s="19">
        <f>IF('NO LOCALITY'!F11*(1+$M$5)&gt;'Locality and Max Pay'!$D$7,'Locality and Max Pay'!$D$7,'NO LOCALITY'!F11*(1+$M$5))</f>
        <v>93802.005662399984</v>
      </c>
      <c r="G11" s="19">
        <f>IF('NO LOCALITY'!G11*(1+$M$5)&gt;'Locality and Max Pay'!$D$7,'Locality and Max Pay'!$D$7,'NO LOCALITY'!G11*(1+$M$5))</f>
        <v>103655.26833479998</v>
      </c>
      <c r="H11" s="19">
        <f>IF('NO LOCALITY'!H11*(1+$M$5)&gt;'Locality and Max Pay'!$D$7,'Locality and Max Pay'!$D$7,'NO LOCALITY'!H11*(1+$M$5))</f>
        <v>114539.5330632</v>
      </c>
      <c r="I11" s="23">
        <f>IF('NO LOCALITY'!I11*(1+$M$5)&gt;'Locality and Max Pay'!$D$7,'Locality and Max Pay'!$D$7,'NO LOCALITY'!I11*(1+$M$5))</f>
        <v>126566.2919304</v>
      </c>
      <c r="J11" s="23">
        <f>IF('NO LOCALITY'!J11*(1+$M$5)&gt;'Locality and Max Pay'!$D$7,'Locality and Max Pay'!$D$7,'NO LOCALITY'!J11*(1+$M$5))</f>
        <v>139855.4288964</v>
      </c>
      <c r="K11" s="23">
        <f>IF('NO LOCALITY'!K11*(1+$M$5)&gt;'Locality and Max Pay'!$D$7,'Locality and Max Pay'!$D$7,'NO LOCALITY'!K11*(1+$M$5))</f>
        <v>160833.92305680001</v>
      </c>
      <c r="L11" s="23">
        <f>IF('NO LOCALITY'!L11*(1+$M$5)&gt;'Locality and Max Pay'!$D$7,'Locality and Max Pay'!$D$7,'NO LOCALITY'!L11*(1+$M$5))</f>
        <v>169274.95268039999</v>
      </c>
      <c r="M11" s="23">
        <f>IF('NO LOCALITY'!M11*(1+$M$5)&gt;'Locality and Max Pay'!$D$7,'Locality and Max Pay'!$D$7,'NO LOCALITY'!M11*(1+$M$5))</f>
        <v>177737.56141680002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102768.12703080001</v>
      </c>
      <c r="F12" s="22">
        <f>IF('NO LOCALITY'!F12*(1+$M$5)&gt;'Locality and Max Pay'!$D$7,'Locality and Max Pay'!$D$7,'NO LOCALITY'!F12*(1+$M$5))</f>
        <v>116643.49656119999</v>
      </c>
      <c r="G12" s="22">
        <f>IF('NO LOCALITY'!G12*(1+$M$5)&gt;'Locality and Max Pay'!$D$7,'Locality and Max Pay'!$D$7,'NO LOCALITY'!G12*(1+$M$5))</f>
        <v>128894.43843359999</v>
      </c>
      <c r="H12" s="22">
        <f>IF('NO LOCALITY'!H12*(1+$M$5)&gt;'Locality and Max Pay'!$D$7,'Locality and Max Pay'!$D$7,'NO LOCALITY'!H12*(1+$M$5))</f>
        <v>142426.93983839999</v>
      </c>
      <c r="I12" s="22">
        <f>IF('NO LOCALITY'!I12*(1+$M$5)&gt;'Locality and Max Pay'!$D$7,'Locality and Max Pay'!$D$7,'NO LOCALITY'!I12*(1+$M$5))</f>
        <v>157383.66268799998</v>
      </c>
      <c r="J12" s="22">
        <f>IF('NO LOCALITY'!J12*(1+$M$5)&gt;'Locality and Max Pay'!$D$7,'Locality and Max Pay'!$D$7,'NO LOCALITY'!J12*(1+$M$5))</f>
        <v>173906.07005519999</v>
      </c>
      <c r="K12" s="22">
        <f>IF('NO LOCALITY'!K12*(1+$M$5)&gt;'Locality and Max Pay'!$D$7,'Locality and Max Pay'!$D$7,'NO LOCALITY'!K12*(1+$M$5))</f>
        <v>199992.8197512</v>
      </c>
      <c r="L12" s="22">
        <f>IF('NO LOCALITY'!L12*(1+$M$5)&gt;'Locality and Max Pay'!$D$7,'Locality and Max Pay'!$D$7,'NO LOCALITY'!L12*(1+$M$5))</f>
        <v>210488.66044919999</v>
      </c>
      <c r="M12" s="22">
        <f>IF('NO LOCALITY'!M12*(1+$M$5)&gt;'Locality and Max Pay'!$D$7,'Locality and Max Pay'!$D$7,'NO LOCALITY'!M12*(1+$M$5))</f>
        <v>221015.6709768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79053.880903199999</v>
      </c>
      <c r="F13" s="23">
        <f>IF('NO LOCALITY'!F13*(1+$M$5)&gt;'Locality and Max Pay'!$D$7,'Locality and Max Pay'!$D$7,'NO LOCALITY'!F13*(1+$M$5))</f>
        <v>89724.752182799988</v>
      </c>
      <c r="G13" s="23">
        <f>IF('NO LOCALITY'!G13*(1+$M$5)&gt;'Locality and Max Pay'!$D$7,'Locality and Max Pay'!$D$7,'NO LOCALITY'!G13*(1+$M$5))</f>
        <v>99148.830278399997</v>
      </c>
      <c r="H13" s="23">
        <f>IF('NO LOCALITY'!H13*(1+$M$5)&gt;'Locality and Max Pay'!$D$7,'Locality and Max Pay'!$D$7,'NO LOCALITY'!H13*(1+$M$5))</f>
        <v>109561.951044</v>
      </c>
      <c r="I13" s="23">
        <f>IF('NO LOCALITY'!I13*(1+$M$5)&gt;'Locality and Max Pay'!$D$7,'Locality and Max Pay'!$D$7,'NO LOCALITY'!I13*(1+$M$5))</f>
        <v>121064.817006</v>
      </c>
      <c r="J13" s="23">
        <f>IF('NO LOCALITY'!J13*(1+$M$5)&gt;'Locality and Max Pay'!$D$7,'Locality and Max Pay'!$D$7,'NO LOCALITY'!J13*(1+$M$5))</f>
        <v>133773.71560559998</v>
      </c>
      <c r="K13" s="23">
        <f>IF('NO LOCALITY'!K13*(1+$M$5)&gt;'Locality and Max Pay'!$D$7,'Locality and Max Pay'!$D$7,'NO LOCALITY'!K13*(1+$M$5))</f>
        <v>153842.29050959999</v>
      </c>
      <c r="L13" s="23">
        <f>IF('NO LOCALITY'!L13*(1+$M$5)&gt;'Locality and Max Pay'!$D$7,'Locality and Max Pay'!$D$7,'NO LOCALITY'!L13*(1+$M$5))</f>
        <v>161911.67985719998</v>
      </c>
      <c r="M13" s="23">
        <f>IF('NO LOCALITY'!M13*(1+$M$5)&gt;'Locality and Max Pay'!$D$7,'Locality and Max Pay'!$D$7,'NO LOCALITY'!M13*(1+$M$5))</f>
        <v>170012.2390344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UYWAZvKQ59ax3+Cz5ROFy+bXyu5q28ppA8T91bpSxGLkSv56qIHiXZWbBNhTiN/6qkPhGA/HCPOCZg1Cv4pxoA==" saltValue="iWej1wXLp6AORPTohBCWdg==" spinCount="100000" sheet="1" objects="1" scenarios="1"/>
  <mergeCells count="14">
    <mergeCell ref="A1:M2"/>
    <mergeCell ref="A3:M3"/>
    <mergeCell ref="A4:M4"/>
    <mergeCell ref="A5:B7"/>
    <mergeCell ref="C5:C7"/>
    <mergeCell ref="D5:E5"/>
    <mergeCell ref="B15:M15"/>
    <mergeCell ref="B17:C17"/>
    <mergeCell ref="A8:A9"/>
    <mergeCell ref="B8:B9"/>
    <mergeCell ref="A10:A11"/>
    <mergeCell ref="B10:B11"/>
    <mergeCell ref="A12:A13"/>
    <mergeCell ref="B12:B13"/>
  </mergeCells>
  <hyperlinks>
    <hyperlink ref="B17" location="'LOCALITY INDEX'!A1" display="Return to Locality Index" xr:uid="{2CBCF72E-6B88-46D0-A757-68848EF6F2EC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88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0.29759999999999998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118665.07492319999</v>
      </c>
      <c r="F8" s="22">
        <f>IF('NO LOCALITY'!F8*(1+$M$5)&gt;'Locality and Max Pay'!$D$7,'Locality and Max Pay'!$D$7,'NO LOCALITY'!F8*(1+$M$5))</f>
        <v>134684.41795199999</v>
      </c>
      <c r="G8" s="22">
        <f>IF('NO LOCALITY'!G8*(1+$M$5)&gt;'Locality and Max Pay'!$D$7,'Locality and Max Pay'!$D$7,'NO LOCALITY'!G8*(1+$M$5))</f>
        <v>148827.2055984</v>
      </c>
      <c r="H8" s="22">
        <f>IF('NO LOCALITY'!H8*(1+$M$5)&gt;'Locality and Max Pay'!$D$7,'Locality and Max Pay'!$D$7,'NO LOCALITY'!H8*(1+$M$5))</f>
        <v>164458.5688224</v>
      </c>
      <c r="I8" s="22">
        <f>IF('NO LOCALITY'!I8*(1+$M$5)&gt;'Locality and Max Pay'!$D$7,'Locality and Max Pay'!$D$7,'NO LOCALITY'!I8*(1+$M$5))</f>
        <v>181726.30945440001</v>
      </c>
      <c r="J8" s="22">
        <f>IF('NO LOCALITY'!J8*(1+$M$5)&gt;'Locality and Max Pay'!$D$7,'Locality and Max Pay'!$D$7,'NO LOCALITY'!J8*(1+$M$5))</f>
        <v>200804.62250879998</v>
      </c>
      <c r="K8" s="22">
        <f>IF('NO LOCALITY'!K8*(1+$M$5)&gt;'Locality and Max Pay'!$D$7,'Locality and Max Pay'!$D$7,'NO LOCALITY'!K8*(1+$M$5))</f>
        <v>225700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94929.684551999992</v>
      </c>
      <c r="F9" s="23">
        <f>IF('NO LOCALITY'!F9*(1+$M$5)&gt;'Locality and Max Pay'!$D$7,'Locality and Max Pay'!$D$7,'NO LOCALITY'!F9*(1+$M$5))</f>
        <v>107750.17367999999</v>
      </c>
      <c r="G9" s="23">
        <f>IF('NO LOCALITY'!G9*(1+$M$5)&gt;'Locality and Max Pay'!$D$7,'Locality and Max Pay'!$D$7,'NO LOCALITY'!G9*(1+$M$5))</f>
        <v>119063.61200160001</v>
      </c>
      <c r="H9" s="23">
        <f>IF('NO LOCALITY'!H9*(1+$M$5)&gt;'Locality and Max Pay'!$D$7,'Locality and Max Pay'!$D$7,'NO LOCALITY'!H9*(1+$M$5))</f>
        <v>131566.06326239998</v>
      </c>
      <c r="I9" s="23">
        <f>IF('NO LOCALITY'!I9*(1+$M$5)&gt;'Locality and Max Pay'!$D$7,'Locality and Max Pay'!$D$7,'NO LOCALITY'!I9*(1+$M$5))</f>
        <v>145380.255768</v>
      </c>
      <c r="J9" s="23">
        <f>IF('NO LOCALITY'!J9*(1+$M$5)&gt;'Locality and Max Pay'!$D$7,'Locality and Max Pay'!$D$7,'NO LOCALITY'!J9*(1+$M$5))</f>
        <v>160644.7537344</v>
      </c>
      <c r="K9" s="23">
        <f>IF('NO LOCALITY'!K9*(1+$M$5)&gt;'Locality and Max Pay'!$D$7,'Locality and Max Pay'!$D$7,'NO LOCALITY'!K9*(1+$M$5))</f>
        <v>184740.41106719998</v>
      </c>
      <c r="L9" s="23">
        <f>IF('NO LOCALITY'!L9*(1+$M$5)&gt;'Locality and Max Pay'!$D$7,'Locality and Max Pay'!$D$7,'NO LOCALITY'!L9*(1+$M$5))</f>
        <v>194437.26686879998</v>
      </c>
      <c r="M9" s="23">
        <f>IF('NO LOCALITY'!M9*(1+$M$5)&gt;'Locality and Max Pay'!$D$7,'Locality and Max Pay'!$D$7,'NO LOCALITY'!M9*(1+$M$5))</f>
        <v>204161.8355136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115995.4043616</v>
      </c>
      <c r="F10" s="18">
        <f>IF('NO LOCALITY'!F10*(1+$M$5)&gt;'Locality and Max Pay'!$D$7,'Locality and Max Pay'!$D$7,'NO LOCALITY'!F10*(1+$M$5))</f>
        <v>131650.52145120001</v>
      </c>
      <c r="G10" s="18">
        <f>IF('NO LOCALITY'!G10*(1+$M$5)&gt;'Locality and Max Pay'!$D$7,'Locality and Max Pay'!$D$7,'NO LOCALITY'!G10*(1+$M$5))</f>
        <v>145479.23020799999</v>
      </c>
      <c r="H10" s="18">
        <f>IF('NO LOCALITY'!H10*(1+$M$5)&gt;'Locality and Max Pay'!$D$7,'Locality and Max Pay'!$D$7,'NO LOCALITY'!H10*(1+$M$5))</f>
        <v>160758.24442559999</v>
      </c>
      <c r="I10" s="22">
        <f>IF('NO LOCALITY'!I10*(1+$M$5)&gt;'Locality and Max Pay'!$D$7,'Locality and Max Pay'!$D$7,'NO LOCALITY'!I10*(1+$M$5))</f>
        <v>177636.68559359998</v>
      </c>
      <c r="J10" s="22">
        <f>IF('NO LOCALITY'!J10*(1+$M$5)&gt;'Locality and Max Pay'!$D$7,'Locality and Max Pay'!$D$7,'NO LOCALITY'!J10*(1+$M$5))</f>
        <v>196284.78974880002</v>
      </c>
      <c r="K10" s="22">
        <f>IF('NO LOCALITY'!K10*(1+$M$5)&gt;'Locality and Max Pay'!$D$7,'Locality and Max Pay'!$D$7,'NO LOCALITY'!K10*(1+$M$5))</f>
        <v>225700</v>
      </c>
      <c r="L10" s="22">
        <f>IF('NO LOCALITY'!L10*(1+$M$5)&gt;'Locality and Max Pay'!$D$7,'Locality and Max Pay'!$D$7,'NO LOCALITY'!L10*(1+$M$5))</f>
        <v>225700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90979.944566399994</v>
      </c>
      <c r="F11" s="19">
        <f>IF('NO LOCALITY'!F11*(1+$M$5)&gt;'Locality and Max Pay'!$D$7,'Locality and Max Pay'!$D$7,'NO LOCALITY'!F11*(1+$M$5))</f>
        <v>103255.41444479999</v>
      </c>
      <c r="G11" s="19">
        <f>IF('NO LOCALITY'!G11*(1+$M$5)&gt;'Locality and Max Pay'!$D$7,'Locality and Max Pay'!$D$7,'NO LOCALITY'!G11*(1+$M$5))</f>
        <v>114101.69340959999</v>
      </c>
      <c r="H11" s="19">
        <f>IF('NO LOCALITY'!H11*(1+$M$5)&gt;'Locality and Max Pay'!$D$7,'Locality and Max Pay'!$D$7,'NO LOCALITY'!H11*(1+$M$5))</f>
        <v>126082.8792864</v>
      </c>
      <c r="I11" s="23">
        <f>IF('NO LOCALITY'!I11*(1+$M$5)&gt;'Locality and Max Pay'!$D$7,'Locality and Max Pay'!$D$7,'NO LOCALITY'!I11*(1+$M$5))</f>
        <v>139321.7003808</v>
      </c>
      <c r="J11" s="23">
        <f>IF('NO LOCALITY'!J11*(1+$M$5)&gt;'Locality and Max Pay'!$D$7,'Locality and Max Pay'!$D$7,'NO LOCALITY'!J11*(1+$M$5))</f>
        <v>153950.12261280001</v>
      </c>
      <c r="K11" s="23">
        <f>IF('NO LOCALITY'!K11*(1+$M$5)&gt;'Locality and Max Pay'!$D$7,'Locality and Max Pay'!$D$7,'NO LOCALITY'!K11*(1+$M$5))</f>
        <v>177042.8389536</v>
      </c>
      <c r="L11" s="23">
        <f>IF('NO LOCALITY'!L11*(1+$M$5)&gt;'Locality and Max Pay'!$D$7,'Locality and Max Pay'!$D$7,'NO LOCALITY'!L11*(1+$M$5))</f>
        <v>186334.55938079997</v>
      </c>
      <c r="M11" s="23">
        <f>IF('NO LOCALITY'!M11*(1+$M$5)&gt;'Locality and Max Pay'!$D$7,'Locality and Max Pay'!$D$7,'NO LOCALITY'!M11*(1+$M$5))</f>
        <v>195650.0336736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113125.1456016</v>
      </c>
      <c r="F12" s="22">
        <f>IF('NO LOCALITY'!F12*(1+$M$5)&gt;'Locality and Max Pay'!$D$7,'Locality and Max Pay'!$D$7,'NO LOCALITY'!F12*(1+$M$5))</f>
        <v>128398.88118239999</v>
      </c>
      <c r="G12" s="22">
        <f>IF('NO LOCALITY'!G12*(1+$M$5)&gt;'Locality and Max Pay'!$D$7,'Locality and Max Pay'!$D$7,'NO LOCALITY'!G12*(1+$M$5))</f>
        <v>141884.47854719998</v>
      </c>
      <c r="H12" s="22">
        <f>IF('NO LOCALITY'!H12*(1+$M$5)&gt;'Locality and Max Pay'!$D$7,'Locality and Max Pay'!$D$7,'NO LOCALITY'!H12*(1+$M$5))</f>
        <v>156780.7915968</v>
      </c>
      <c r="I12" s="22">
        <f>IF('NO LOCALITY'!I12*(1+$M$5)&gt;'Locality and Max Pay'!$D$7,'Locality and Max Pay'!$D$7,'NO LOCALITY'!I12*(1+$M$5))</f>
        <v>173244.859776</v>
      </c>
      <c r="J12" s="22">
        <f>IF('NO LOCALITY'!J12*(1+$M$5)&gt;'Locality and Max Pay'!$D$7,'Locality and Max Pay'!$D$7,'NO LOCALITY'!J12*(1+$M$5))</f>
        <v>191432.40287039999</v>
      </c>
      <c r="K12" s="22">
        <f>IF('NO LOCALITY'!K12*(1+$M$5)&gt;'Locality and Max Pay'!$D$7,'Locality and Max Pay'!$D$7,'NO LOCALITY'!K12*(1+$M$5))</f>
        <v>220148.18706239999</v>
      </c>
      <c r="L12" s="22">
        <f>IF('NO LOCALITY'!L12*(1+$M$5)&gt;'Locality and Max Pay'!$D$7,'Locality and Max Pay'!$D$7,'NO LOCALITY'!L12*(1+$M$5))</f>
        <v>225700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87020.966966399996</v>
      </c>
      <c r="F13" s="23">
        <f>IF('NO LOCALITY'!F13*(1+$M$5)&gt;'Locality and Max Pay'!$D$7,'Locality and Max Pay'!$D$7,'NO LOCALITY'!F13*(1+$M$5))</f>
        <v>98767.253505599991</v>
      </c>
      <c r="G13" s="23">
        <f>IF('NO LOCALITY'!G13*(1+$M$5)&gt;'Locality and Max Pay'!$D$7,'Locality and Max Pay'!$D$7,'NO LOCALITY'!G13*(1+$M$5))</f>
        <v>109141.0944768</v>
      </c>
      <c r="H13" s="23">
        <f>IF('NO LOCALITY'!H13*(1+$M$5)&gt;'Locality and Max Pay'!$D$7,'Locality and Max Pay'!$D$7,'NO LOCALITY'!H13*(1+$M$5))</f>
        <v>120603.65428799999</v>
      </c>
      <c r="I13" s="23">
        <f>IF('NO LOCALITY'!I13*(1+$M$5)&gt;'Locality and Max Pay'!$D$7,'Locality and Max Pay'!$D$7,'NO LOCALITY'!I13*(1+$M$5))</f>
        <v>133265.784312</v>
      </c>
      <c r="J13" s="23">
        <f>IF('NO LOCALITY'!J13*(1+$M$5)&gt;'Locality and Max Pay'!$D$7,'Locality and Max Pay'!$D$7,'NO LOCALITY'!J13*(1+$M$5))</f>
        <v>147255.49149119999</v>
      </c>
      <c r="K13" s="23">
        <f>IF('NO LOCALITY'!K13*(1+$M$5)&gt;'Locality and Max Pay'!$D$7,'Locality and Max Pay'!$D$7,'NO LOCALITY'!K13*(1+$M$5))</f>
        <v>169346.5864992</v>
      </c>
      <c r="L13" s="23">
        <f>IF('NO LOCALITY'!L13*(1+$M$5)&gt;'Locality and Max Pay'!$D$7,'Locality and Max Pay'!$D$7,'NO LOCALITY'!L13*(1+$M$5))</f>
        <v>178229.21257439998</v>
      </c>
      <c r="M13" s="23">
        <f>IF('NO LOCALITY'!M13*(1+$M$5)&gt;'Locality and Max Pay'!$D$7,'Locality and Max Pay'!$D$7,'NO LOCALITY'!M13*(1+$M$5))</f>
        <v>187146.14978879999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ScdTBphamifR+PRfn5n2dsnJkKzEOg0iBwp82rQ+vtv1GrsS6zV6ZyJK35c8Za/8Uv7zCP5LGpqzKB0StNZ6YQ==" saltValue="MiI8wDGelXe5YjefgTiHdA==" spinCount="100000" sheet="1" objects="1" scenarios="1"/>
  <mergeCells count="14">
    <mergeCell ref="B17:C17"/>
    <mergeCell ref="A8:A9"/>
    <mergeCell ref="A10:A11"/>
    <mergeCell ref="A12:A13"/>
    <mergeCell ref="B8:B9"/>
    <mergeCell ref="B10:B11"/>
    <mergeCell ref="B12:B13"/>
    <mergeCell ref="B15:M15"/>
    <mergeCell ref="A1:M2"/>
    <mergeCell ref="A3:M3"/>
    <mergeCell ref="A4:M4"/>
    <mergeCell ref="D5:E5"/>
    <mergeCell ref="A5:B7"/>
    <mergeCell ref="C5:C7"/>
  </mergeCells>
  <phoneticPr fontId="0" type="noConversion"/>
  <hyperlinks>
    <hyperlink ref="B17" location="'LOCALITY INDEX'!A1" display="Return to Locality Index" xr:uid="{00000000-0004-0000-30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:M17"/>
  <sheetViews>
    <sheetView zoomScaleNormal="100" workbookViewId="0">
      <selection activeCell="M6" sqref="M6"/>
    </sheetView>
  </sheetViews>
  <sheetFormatPr defaultColWidth="8.6640625" defaultRowHeight="13.2" x14ac:dyDescent="0.25"/>
  <cols>
    <col min="1" max="2" width="8.6640625" style="63"/>
    <col min="3" max="3" width="10.6640625" style="63" customWidth="1"/>
    <col min="4" max="4" width="9.33203125" style="63" customWidth="1"/>
    <col min="5" max="16384" width="8.6640625" style="63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127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0.18779999999999999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108623.90258459999</v>
      </c>
      <c r="F8" s="22">
        <f>IF('NO LOCALITY'!F8*(1+$M$5)&gt;'Locality and Max Pay'!$D$7,'Locality and Max Pay'!$D$7,'NO LOCALITY'!F8*(1+$M$5))</f>
        <v>123287.72475599998</v>
      </c>
      <c r="G8" s="22">
        <f>IF('NO LOCALITY'!G8*(1+$M$5)&gt;'Locality and Max Pay'!$D$7,'Locality and Max Pay'!$D$7,'NO LOCALITY'!G8*(1+$M$5))</f>
        <v>136233.78145019998</v>
      </c>
      <c r="H8" s="22">
        <f>IF('NO LOCALITY'!H8*(1+$M$5)&gt;'Locality and Max Pay'!$D$7,'Locality and Max Pay'!$D$7,'NO LOCALITY'!H8*(1+$M$5))</f>
        <v>150542.4537972</v>
      </c>
      <c r="I8" s="22">
        <f>IF('NO LOCALITY'!I8*(1+$M$5)&gt;'Locality and Max Pay'!$D$7,'Locality and Max Pay'!$D$7,'NO LOCALITY'!I8*(1+$M$5))</f>
        <v>166349.0369682</v>
      </c>
      <c r="J8" s="22">
        <f>IF('NO LOCALITY'!J8*(1+$M$5)&gt;'Locality and Max Pay'!$D$7,'Locality and Max Pay'!$D$7,'NO LOCALITY'!J8*(1+$M$5))</f>
        <v>183812.98598639996</v>
      </c>
      <c r="K8" s="22">
        <f>IF('NO LOCALITY'!K8*(1+$M$5)&gt;'Locality and Max Pay'!$D$7,'Locality and Max Pay'!$D$7,'NO LOCALITY'!K8*(1+$M$5))</f>
        <v>211384.20908879995</v>
      </c>
      <c r="L8" s="22">
        <f>IF('NO LOCALITY'!L8*(1+$M$5)&gt;'Locality and Max Pay'!$D$7,'Locality and Max Pay'!$D$7,'NO LOCALITY'!L8*(1+$M$5))</f>
        <v>222479.62111979999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86896.947680999991</v>
      </c>
      <c r="F9" s="23">
        <f>IF('NO LOCALITY'!F9*(1+$M$5)&gt;'Locality and Max Pay'!$D$7,'Locality and Max Pay'!$D$7,'NO LOCALITY'!F9*(1+$M$5))</f>
        <v>98632.595789999978</v>
      </c>
      <c r="G9" s="23">
        <f>IF('NO LOCALITY'!G9*(1+$M$5)&gt;'Locality and Max Pay'!$D$7,'Locality and Max Pay'!$D$7,'NO LOCALITY'!G9*(1+$M$5))</f>
        <v>108988.7163498</v>
      </c>
      <c r="H9" s="23">
        <f>IF('NO LOCALITY'!H9*(1+$M$5)&gt;'Locality and Max Pay'!$D$7,'Locality and Max Pay'!$D$7,'NO LOCALITY'!H9*(1+$M$5))</f>
        <v>120433.23824219998</v>
      </c>
      <c r="I9" s="23">
        <f>IF('NO LOCALITY'!I9*(1+$M$5)&gt;'Locality and Max Pay'!$D$7,'Locality and Max Pay'!$D$7,'NO LOCALITY'!I9*(1+$M$5))</f>
        <v>133078.50477899998</v>
      </c>
      <c r="J9" s="23">
        <f>IF('NO LOCALITY'!J9*(1+$M$5)&gt;'Locality and Max Pay'!$D$7,'Locality and Max Pay'!$D$7,'NO LOCALITY'!J9*(1+$M$5))</f>
        <v>147051.35518319998</v>
      </c>
      <c r="K9" s="23">
        <f>IF('NO LOCALITY'!K9*(1+$M$5)&gt;'Locality and Max Pay'!$D$7,'Locality and Max Pay'!$D$7,'NO LOCALITY'!K9*(1+$M$5))</f>
        <v>169108.09206659996</v>
      </c>
      <c r="L9" s="23">
        <f>IF('NO LOCALITY'!L9*(1+$M$5)&gt;'Locality and Max Pay'!$D$7,'Locality and Max Pay'!$D$7,'NO LOCALITY'!L9*(1+$M$5))</f>
        <v>177984.42169139997</v>
      </c>
      <c r="M9" s="23">
        <f>IF('NO LOCALITY'!M9*(1+$M$5)&gt;'Locality and Max Pay'!$D$7,'Locality and Max Pay'!$D$7,'NO LOCALITY'!M9*(1+$M$5))</f>
        <v>186886.11916079998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106180.13355479998</v>
      </c>
      <c r="F10" s="18">
        <f>IF('NO LOCALITY'!F10*(1+$M$5)&gt;'Locality and Max Pay'!$D$7,'Locality and Max Pay'!$D$7,'NO LOCALITY'!F10*(1+$M$5))</f>
        <v>120510.54976859999</v>
      </c>
      <c r="G10" s="18">
        <f>IF('NO LOCALITY'!G10*(1+$M$5)&gt;'Locality and Max Pay'!$D$7,'Locality and Max Pay'!$D$7,'NO LOCALITY'!G10*(1+$M$5))</f>
        <v>133169.10422399998</v>
      </c>
      <c r="H10" s="18">
        <f>IF('NO LOCALITY'!H10*(1+$M$5)&gt;'Locality and Max Pay'!$D$7,'Locality and Max Pay'!$D$7,'NO LOCALITY'!H10*(1+$M$5))</f>
        <v>147155.24254679997</v>
      </c>
      <c r="I10" s="22">
        <f>IF('NO LOCALITY'!I10*(1+$M$5)&gt;'Locality and Max Pay'!$D$7,'Locality and Max Pay'!$D$7,'NO LOCALITY'!I10*(1+$M$5))</f>
        <v>162605.46790079997</v>
      </c>
      <c r="J10" s="22">
        <f>IF('NO LOCALITY'!J10*(1+$M$5)&gt;'Locality and Max Pay'!$D$7,'Locality and Max Pay'!$D$7,'NO LOCALITY'!J10*(1+$M$5))</f>
        <v>179675.6113314</v>
      </c>
      <c r="K10" s="22">
        <f>IF('NO LOCALITY'!K10*(1+$M$5)&gt;'Locality and Max Pay'!$D$7,'Locality and Max Pay'!$D$7,'NO LOCALITY'!K10*(1+$M$5))</f>
        <v>206627.13422999997</v>
      </c>
      <c r="L10" s="22">
        <f>IF('NO LOCALITY'!L10*(1+$M$5)&gt;'Locality and Max Pay'!$D$7,'Locality and Max Pay'!$D$7,'NO LOCALITY'!L10*(1+$M$5))</f>
        <v>217472.49179279999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83281.425829199987</v>
      </c>
      <c r="F11" s="19">
        <f>IF('NO LOCALITY'!F11*(1+$M$5)&gt;'Locality and Max Pay'!$D$7,'Locality and Max Pay'!$D$7,'NO LOCALITY'!F11*(1+$M$5))</f>
        <v>94518.172994399982</v>
      </c>
      <c r="G11" s="19">
        <f>IF('NO LOCALITY'!G11*(1+$M$5)&gt;'Locality and Max Pay'!$D$7,'Locality and Max Pay'!$D$7,'NO LOCALITY'!G11*(1+$M$5))</f>
        <v>104446.66417379997</v>
      </c>
      <c r="H11" s="19">
        <f>IF('NO LOCALITY'!H11*(1+$M$5)&gt;'Locality and Max Pay'!$D$7,'Locality and Max Pay'!$D$7,'NO LOCALITY'!H11*(1+$M$5))</f>
        <v>115414.02898919999</v>
      </c>
      <c r="I11" s="23">
        <f>IF('NO LOCALITY'!I11*(1+$M$5)&gt;'Locality and Max Pay'!$D$7,'Locality and Max Pay'!$D$7,'NO LOCALITY'!I11*(1+$M$5))</f>
        <v>127532.61075239998</v>
      </c>
      <c r="J11" s="23">
        <f>IF('NO LOCALITY'!J11*(1+$M$5)&gt;'Locality and Max Pay'!$D$7,'Locality and Max Pay'!$D$7,'NO LOCALITY'!J11*(1+$M$5))</f>
        <v>140923.20872339999</v>
      </c>
      <c r="K11" s="23">
        <f>IF('NO LOCALITY'!K11*(1+$M$5)&gt;'Locality and Max Pay'!$D$7,'Locality and Max Pay'!$D$7,'NO LOCALITY'!K11*(1+$M$5))</f>
        <v>162061.87123079997</v>
      </c>
      <c r="L11" s="23">
        <f>IF('NO LOCALITY'!L11*(1+$M$5)&gt;'Locality and Max Pay'!$D$7,'Locality and Max Pay'!$D$7,'NO LOCALITY'!L11*(1+$M$5))</f>
        <v>170567.34712739996</v>
      </c>
      <c r="M11" s="23">
        <f>IF('NO LOCALITY'!M11*(1+$M$5)&gt;'Locality and Max Pay'!$D$7,'Locality and Max Pay'!$D$7,'NO LOCALITY'!M11*(1+$M$5))</f>
        <v>179094.56689079999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103552.7496498</v>
      </c>
      <c r="F12" s="22">
        <f>IF('NO LOCALITY'!F12*(1+$M$5)&gt;'Locality and Max Pay'!$D$7,'Locality and Max Pay'!$D$7,'NO LOCALITY'!F12*(1+$M$5))</f>
        <v>117534.05600219998</v>
      </c>
      <c r="G12" s="22">
        <f>IF('NO LOCALITY'!G12*(1+$M$5)&gt;'Locality and Max Pay'!$D$7,'Locality and Max Pay'!$D$7,'NO LOCALITY'!G12*(1+$M$5))</f>
        <v>129878.53238159997</v>
      </c>
      <c r="H12" s="22">
        <f>IF('NO LOCALITY'!H12*(1+$M$5)&gt;'Locality and Max Pay'!$D$7,'Locality and Max Pay'!$D$7,'NO LOCALITY'!H12*(1+$M$5))</f>
        <v>143514.3528504</v>
      </c>
      <c r="I12" s="22">
        <f>IF('NO LOCALITY'!I12*(1+$M$5)&gt;'Locality and Max Pay'!$D$7,'Locality and Max Pay'!$D$7,'NO LOCALITY'!I12*(1+$M$5))</f>
        <v>158585.26852799999</v>
      </c>
      <c r="J12" s="22">
        <f>IF('NO LOCALITY'!J12*(1+$M$5)&gt;'Locality and Max Pay'!$D$7,'Locality and Max Pay'!$D$7,'NO LOCALITY'!J12*(1+$M$5))</f>
        <v>175233.82254119997</v>
      </c>
      <c r="K12" s="22">
        <f>IF('NO LOCALITY'!K12*(1+$M$5)&gt;'Locality and Max Pay'!$D$7,'Locality and Max Pay'!$D$7,'NO LOCALITY'!K12*(1+$M$5))</f>
        <v>201519.74151719999</v>
      </c>
      <c r="L12" s="22">
        <f>IF('NO LOCALITY'!L12*(1+$M$5)&gt;'Locality and Max Pay'!$D$7,'Locality and Max Pay'!$D$7,'NO LOCALITY'!L12*(1+$M$5))</f>
        <v>212095.71673019996</v>
      </c>
      <c r="M12" s="22">
        <f>IF('NO LOCALITY'!M12*(1+$M$5)&gt;'Locality and Max Pay'!$D$7,'Locality and Max Pay'!$D$7,'NO LOCALITY'!M12*(1+$M$5))</f>
        <v>222703.09975079997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79657.448029199993</v>
      </c>
      <c r="F13" s="23">
        <f>IF('NO LOCALITY'!F13*(1+$M$5)&gt;'Locality and Max Pay'!$D$7,'Locality and Max Pay'!$D$7,'NO LOCALITY'!F13*(1+$M$5))</f>
        <v>90409.790161799989</v>
      </c>
      <c r="G13" s="23">
        <f>IF('NO LOCALITY'!G13*(1+$M$5)&gt;'Locality and Max Pay'!$D$7,'Locality and Max Pay'!$D$7,'NO LOCALITY'!G13*(1+$M$5))</f>
        <v>99905.819990399992</v>
      </c>
      <c r="H13" s="23">
        <f>IF('NO LOCALITY'!H13*(1+$M$5)&gt;'Locality and Max Pay'!$D$7,'Locality and Max Pay'!$D$7,'NO LOCALITY'!H13*(1+$M$5))</f>
        <v>110398.44371399998</v>
      </c>
      <c r="I13" s="23">
        <f>IF('NO LOCALITY'!I13*(1+$M$5)&gt;'Locality and Max Pay'!$D$7,'Locality and Max Pay'!$D$7,'NO LOCALITY'!I13*(1+$M$5))</f>
        <v>121989.13271099998</v>
      </c>
      <c r="J13" s="23">
        <f>IF('NO LOCALITY'!J13*(1+$M$5)&gt;'Locality and Max Pay'!$D$7,'Locality and Max Pay'!$D$7,'NO LOCALITY'!J13*(1+$M$5))</f>
        <v>134795.06226359998</v>
      </c>
      <c r="K13" s="23">
        <f>IF('NO LOCALITY'!K13*(1+$M$5)&gt;'Locality and Max Pay'!$D$7,'Locality and Max Pay'!$D$7,'NO LOCALITY'!K13*(1+$M$5))</f>
        <v>155016.85838759999</v>
      </c>
      <c r="L13" s="23">
        <f>IF('NO LOCALITY'!L13*(1+$M$5)&gt;'Locality and Max Pay'!$D$7,'Locality and Max Pay'!$D$7,'NO LOCALITY'!L13*(1+$M$5))</f>
        <v>163147.85657819998</v>
      </c>
      <c r="M13" s="23">
        <f>IF('NO LOCALITY'!M13*(1+$M$5)&gt;'Locality and Max Pay'!$D$7,'Locality and Max Pay'!$D$7,'NO LOCALITY'!M13*(1+$M$5))</f>
        <v>171310.26257639998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we2s+evsT5I6rWLlxjZl3uFG22/+6N+IiXd4pY+tbZmfMEeaO2AWOXms6hDpfszQ2KWiuPVigouytYXlCsvcGw==" saltValue="57rQdCnYixeC54AgSbiYng==" spinCount="100000" sheet="1" objects="1" scenarios="1"/>
  <mergeCells count="14">
    <mergeCell ref="A1:M2"/>
    <mergeCell ref="A3:M3"/>
    <mergeCell ref="A4:M4"/>
    <mergeCell ref="A5:B7"/>
    <mergeCell ref="C5:C7"/>
    <mergeCell ref="D5:E5"/>
    <mergeCell ref="B15:M15"/>
    <mergeCell ref="B17:C17"/>
    <mergeCell ref="A8:A9"/>
    <mergeCell ref="B8:B9"/>
    <mergeCell ref="A10:A11"/>
    <mergeCell ref="B10:B11"/>
    <mergeCell ref="A12:A13"/>
    <mergeCell ref="B12:B13"/>
  </mergeCells>
  <hyperlinks>
    <hyperlink ref="B17" location="'LOCALITY INDEX'!A1" display="Return to Locality Index" xr:uid="{00000000-0004-0000-31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89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0.3372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122286.48134039999</v>
      </c>
      <c r="F8" s="22">
        <f>IF('NO LOCALITY'!F8*(1+$M$5)&gt;'Locality and Max Pay'!$D$7,'Locality and Max Pay'!$D$7,'NO LOCALITY'!F8*(1+$M$5))</f>
        <v>138794.70074399997</v>
      </c>
      <c r="G8" s="22">
        <f>IF('NO LOCALITY'!G8*(1+$M$5)&gt;'Locality and Max Pay'!$D$7,'Locality and Max Pay'!$D$7,'NO LOCALITY'!G8*(1+$M$5))</f>
        <v>153369.09627479999</v>
      </c>
      <c r="H8" s="22">
        <f>IF('NO LOCALITY'!H8*(1+$M$5)&gt;'Locality and Max Pay'!$D$7,'Locality and Max Pay'!$D$7,'NO LOCALITY'!H8*(1+$M$5))</f>
        <v>169477.49555279998</v>
      </c>
      <c r="I8" s="22">
        <f>IF('NO LOCALITY'!I8*(1+$M$5)&gt;'Locality and Max Pay'!$D$7,'Locality and Max Pay'!$D$7,'NO LOCALITY'!I8*(1+$M$5))</f>
        <v>187272.2110068</v>
      </c>
      <c r="J8" s="22">
        <f>IF('NO LOCALITY'!J8*(1+$M$5)&gt;'Locality and Max Pay'!$D$7,'Locality and Max Pay'!$D$7,'NO LOCALITY'!J8*(1+$M$5))</f>
        <v>206932.75371359996</v>
      </c>
      <c r="K8" s="22">
        <f>IF('NO LOCALITY'!K8*(1+$M$5)&gt;'Locality and Max Pay'!$D$7,'Locality and Max Pay'!$D$7,'NO LOCALITY'!K8*(1+$M$5))</f>
        <v>225700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97826.737193999987</v>
      </c>
      <c r="F9" s="23">
        <f>IF('NO LOCALITY'!F9*(1+$M$5)&gt;'Locality and Max Pay'!$D$7,'Locality and Max Pay'!$D$7,'NO LOCALITY'!F9*(1+$M$5))</f>
        <v>111038.48045999998</v>
      </c>
      <c r="G9" s="23">
        <f>IF('NO LOCALITY'!G9*(1+$M$5)&gt;'Locality and Max Pay'!$D$7,'Locality and Max Pay'!$D$7,'NO LOCALITY'!G9*(1+$M$5))</f>
        <v>122697.18092519999</v>
      </c>
      <c r="H9" s="23">
        <f>IF('NO LOCALITY'!H9*(1+$M$5)&gt;'Locality and Max Pay'!$D$7,'Locality and Max Pay'!$D$7,'NO LOCALITY'!H9*(1+$M$5))</f>
        <v>135581.18048279997</v>
      </c>
      <c r="I9" s="23">
        <f>IF('NO LOCALITY'!I9*(1+$M$5)&gt;'Locality and Max Pay'!$D$7,'Locality and Max Pay'!$D$7,'NO LOCALITY'!I9*(1+$M$5))</f>
        <v>149816.95284599997</v>
      </c>
      <c r="J9" s="23">
        <f>IF('NO LOCALITY'!J9*(1+$M$5)&gt;'Locality and Max Pay'!$D$7,'Locality and Max Pay'!$D$7,'NO LOCALITY'!J9*(1+$M$5))</f>
        <v>165547.29091679998</v>
      </c>
      <c r="K9" s="23">
        <f>IF('NO LOCALITY'!K9*(1+$M$5)&gt;'Locality and Max Pay'!$D$7,'Locality and Max Pay'!$D$7,'NO LOCALITY'!K9*(1+$M$5))</f>
        <v>190378.29660839998</v>
      </c>
      <c r="L9" s="23">
        <f>IF('NO LOCALITY'!L9*(1+$M$5)&gt;'Locality and Max Pay'!$D$7,'Locality and Max Pay'!$D$7,'NO LOCALITY'!L9*(1+$M$5))</f>
        <v>200371.07988359997</v>
      </c>
      <c r="M9" s="23">
        <f>IF('NO LOCALITY'!M9*(1+$M$5)&gt;'Locality and Max Pay'!$D$7,'Locality and Max Pay'!$D$7,'NO LOCALITY'!M9*(1+$M$5))</f>
        <v>210392.42173919998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119535.33809519999</v>
      </c>
      <c r="F10" s="18">
        <f>IF('NO LOCALITY'!F10*(1+$M$5)&gt;'Locality and Max Pay'!$D$7,'Locality and Max Pay'!$D$7,'NO LOCALITY'!F10*(1+$M$5))</f>
        <v>135668.21615639998</v>
      </c>
      <c r="G10" s="18">
        <f>IF('NO LOCALITY'!G10*(1+$M$5)&gt;'Locality and Max Pay'!$D$7,'Locality and Max Pay'!$D$7,'NO LOCALITY'!G10*(1+$M$5))</f>
        <v>149918.94777599999</v>
      </c>
      <c r="H10" s="18">
        <f>IF('NO LOCALITY'!H10*(1+$M$5)&gt;'Locality and Max Pay'!$D$7,'Locality and Max Pay'!$D$7,'NO LOCALITY'!H10*(1+$M$5))</f>
        <v>165664.24510319997</v>
      </c>
      <c r="I10" s="22">
        <f>IF('NO LOCALITY'!I10*(1+$M$5)&gt;'Locality and Max Pay'!$D$7,'Locality and Max Pay'!$D$7,'NO LOCALITY'!I10*(1+$M$5))</f>
        <v>183057.78049919996</v>
      </c>
      <c r="J10" s="22">
        <f>IF('NO LOCALITY'!J10*(1+$M$5)&gt;'Locality and Max Pay'!$D$7,'Locality and Max Pay'!$D$7,'NO LOCALITY'!J10*(1+$M$5))</f>
        <v>202274.98524359998</v>
      </c>
      <c r="K10" s="22">
        <f>IF('NO LOCALITY'!K10*(1+$M$5)&gt;'Locality and Max Pay'!$D$7,'Locality and Max Pay'!$D$7,'NO LOCALITY'!K10*(1+$M$5))</f>
        <v>225700</v>
      </c>
      <c r="L10" s="22">
        <f>IF('NO LOCALITY'!L10*(1+$M$5)&gt;'Locality and Max Pay'!$D$7,'Locality and Max Pay'!$D$7,'NO LOCALITY'!L10*(1+$M$5))</f>
        <v>225700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93756.459520799996</v>
      </c>
      <c r="F11" s="19">
        <f>IF('NO LOCALITY'!F11*(1+$M$5)&gt;'Locality and Max Pay'!$D$7,'Locality and Max Pay'!$D$7,'NO LOCALITY'!F11*(1+$M$5))</f>
        <v>106406.55070559998</v>
      </c>
      <c r="G11" s="19">
        <f>IF('NO LOCALITY'!G11*(1+$M$5)&gt;'Locality and Max Pay'!$D$7,'Locality and Max Pay'!$D$7,'NO LOCALITY'!G11*(1+$M$5))</f>
        <v>117583.83510119998</v>
      </c>
      <c r="H11" s="19">
        <f>IF('NO LOCALITY'!H11*(1+$M$5)&gt;'Locality and Max Pay'!$D$7,'Locality and Max Pay'!$D$7,'NO LOCALITY'!H11*(1+$M$5))</f>
        <v>129930.66136079999</v>
      </c>
      <c r="I11" s="23">
        <f>IF('NO LOCALITY'!I11*(1+$M$5)&gt;'Locality and Max Pay'!$D$7,'Locality and Max Pay'!$D$7,'NO LOCALITY'!I11*(1+$M$5))</f>
        <v>143573.50319759999</v>
      </c>
      <c r="J11" s="23">
        <f>IF('NO LOCALITY'!J11*(1+$M$5)&gt;'Locality and Max Pay'!$D$7,'Locality and Max Pay'!$D$7,'NO LOCALITY'!J11*(1+$M$5))</f>
        <v>158648.3538516</v>
      </c>
      <c r="K11" s="23">
        <f>IF('NO LOCALITY'!K11*(1+$M$5)&gt;'Locality and Max Pay'!$D$7,'Locality and Max Pay'!$D$7,'NO LOCALITY'!K11*(1+$M$5))</f>
        <v>182445.81091919998</v>
      </c>
      <c r="L11" s="23">
        <f>IF('NO LOCALITY'!L11*(1+$M$5)&gt;'Locality and Max Pay'!$D$7,'Locality and Max Pay'!$D$7,'NO LOCALITY'!L11*(1+$M$5))</f>
        <v>192021.09494759995</v>
      </c>
      <c r="M11" s="23">
        <f>IF('NO LOCALITY'!M11*(1+$M$5)&gt;'Locality and Max Pay'!$D$7,'Locality and Max Pay'!$D$7,'NO LOCALITY'!M11*(1+$M$5))</f>
        <v>201620.85775919998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116577.48512519999</v>
      </c>
      <c r="F12" s="22">
        <f>IF('NO LOCALITY'!F12*(1+$M$5)&gt;'Locality and Max Pay'!$D$7,'Locality and Max Pay'!$D$7,'NO LOCALITY'!F12*(1+$M$5))</f>
        <v>132317.34272279998</v>
      </c>
      <c r="G12" s="22">
        <f>IF('NO LOCALITY'!G12*(1+$M$5)&gt;'Locality and Max Pay'!$D$7,'Locality and Max Pay'!$D$7,'NO LOCALITY'!G12*(1+$M$5))</f>
        <v>146214.49191839996</v>
      </c>
      <c r="H12" s="22">
        <f>IF('NO LOCALITY'!H12*(1+$M$5)&gt;'Locality and Max Pay'!$D$7,'Locality and Max Pay'!$D$7,'NO LOCALITY'!H12*(1+$M$5))</f>
        <v>161565.40884959997</v>
      </c>
      <c r="I12" s="22">
        <f>IF('NO LOCALITY'!I12*(1+$M$5)&gt;'Locality and Max Pay'!$D$7,'Locality and Max Pay'!$D$7,'NO LOCALITY'!I12*(1+$M$5))</f>
        <v>178531.92547199997</v>
      </c>
      <c r="J12" s="22">
        <f>IF('NO LOCALITY'!J12*(1+$M$5)&gt;'Locality and Max Pay'!$D$7,'Locality and Max Pay'!$D$7,'NO LOCALITY'!J12*(1+$M$5))</f>
        <v>197274.51380879997</v>
      </c>
      <c r="K12" s="22">
        <f>IF('NO LOCALITY'!K12*(1+$M$5)&gt;'Locality and Max Pay'!$D$7,'Locality and Max Pay'!$D$7,'NO LOCALITY'!K12*(1+$M$5))</f>
        <v>225700</v>
      </c>
      <c r="L12" s="22">
        <f>IF('NO LOCALITY'!L12*(1+$M$5)&gt;'Locality and Max Pay'!$D$7,'Locality and Max Pay'!$D$7,'NO LOCALITY'!L12*(1+$M$5))</f>
        <v>225700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89676.662320799995</v>
      </c>
      <c r="F13" s="23">
        <f>IF('NO LOCALITY'!F13*(1+$M$5)&gt;'Locality and Max Pay'!$D$7,'Locality and Max Pay'!$D$7,'NO LOCALITY'!F13*(1+$M$5))</f>
        <v>101781.42061319998</v>
      </c>
      <c r="G13" s="23">
        <f>IF('NO LOCALITY'!G13*(1+$M$5)&gt;'Locality and Max Pay'!$D$7,'Locality and Max Pay'!$D$7,'NO LOCALITY'!G13*(1+$M$5))</f>
        <v>112471.84920959998</v>
      </c>
      <c r="H13" s="23">
        <f>IF('NO LOCALITY'!H13*(1+$M$5)&gt;'Locality and Max Pay'!$D$7,'Locality and Max Pay'!$D$7,'NO LOCALITY'!H13*(1+$M$5))</f>
        <v>124284.22203599998</v>
      </c>
      <c r="I13" s="23">
        <f>IF('NO LOCALITY'!I13*(1+$M$5)&gt;'Locality and Max Pay'!$D$7,'Locality and Max Pay'!$D$7,'NO LOCALITY'!I13*(1+$M$5))</f>
        <v>137332.773414</v>
      </c>
      <c r="J13" s="23">
        <f>IF('NO LOCALITY'!J13*(1+$M$5)&gt;'Locality and Max Pay'!$D$7,'Locality and Max Pay'!$D$7,'NO LOCALITY'!J13*(1+$M$5))</f>
        <v>151749.41678639996</v>
      </c>
      <c r="K13" s="23">
        <f>IF('NO LOCALITY'!K13*(1+$M$5)&gt;'Locality and Max Pay'!$D$7,'Locality and Max Pay'!$D$7,'NO LOCALITY'!K13*(1+$M$5))</f>
        <v>174514.68516239998</v>
      </c>
      <c r="L13" s="23">
        <f>IF('NO LOCALITY'!L13*(1+$M$5)&gt;'Locality and Max Pay'!$D$7,'Locality and Max Pay'!$D$7,'NO LOCALITY'!L13*(1+$M$5))</f>
        <v>183668.39014679997</v>
      </c>
      <c r="M13" s="23">
        <f>IF('NO LOCALITY'!M13*(1+$M$5)&gt;'Locality and Max Pay'!$D$7,'Locality and Max Pay'!$D$7,'NO LOCALITY'!M13*(1+$M$5))</f>
        <v>192857.45337359997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xbP8WD97t/ALvUT1qrRVc/chpj8LaDuOND6gl267ni4t3Jh40szySp4tl9tWfQvnFQuSwDDqZeBmR6YjeJPwug==" saltValue="CccuY+jWAAMLq0anByEUzQ==" spinCount="100000" sheet="1" objects="1" scenarios="1"/>
  <mergeCells count="14">
    <mergeCell ref="B8:B9"/>
    <mergeCell ref="B10:B11"/>
    <mergeCell ref="B12:B13"/>
    <mergeCell ref="B17:C17"/>
    <mergeCell ref="A1:M2"/>
    <mergeCell ref="A3:M3"/>
    <mergeCell ref="A4:M4"/>
    <mergeCell ref="D5:E5"/>
    <mergeCell ref="A5:B7"/>
    <mergeCell ref="A8:A9"/>
    <mergeCell ref="A10:A11"/>
    <mergeCell ref="A12:A13"/>
    <mergeCell ref="C5:C7"/>
    <mergeCell ref="B15:M15"/>
  </mergeCells>
  <phoneticPr fontId="0" type="noConversion"/>
  <hyperlinks>
    <hyperlink ref="B17" location="'LOCALITY INDEX'!A1" display="Return to Locality Index" xr:uid="{00000000-0004-0000-32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90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0.46339999999999998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133827.42805379999</v>
      </c>
      <c r="F8" s="22">
        <f>IF('NO LOCALITY'!F8*(1+$M$5)&gt;'Locality and Max Pay'!$D$7,'Locality and Max Pay'!$D$7,'NO LOCALITY'!F8*(1+$M$5))</f>
        <v>151893.63226799999</v>
      </c>
      <c r="G8" s="22">
        <f>IF('NO LOCALITY'!G8*(1+$M$5)&gt;'Locality and Max Pay'!$D$7,'Locality and Max Pay'!$D$7,'NO LOCALITY'!G8*(1+$M$5))</f>
        <v>167843.50545059997</v>
      </c>
      <c r="H8" s="22">
        <f>IF('NO LOCALITY'!H8*(1+$M$5)&gt;'Locality and Max Pay'!$D$7,'Locality and Max Pay'!$D$7,'NO LOCALITY'!H8*(1+$M$5))</f>
        <v>185472.15599159998</v>
      </c>
      <c r="I8" s="22">
        <f>IF('NO LOCALITY'!I8*(1+$M$5)&gt;'Locality and Max Pay'!$D$7,'Locality and Max Pay'!$D$7,'NO LOCALITY'!I8*(1+$M$5))</f>
        <v>204946.27100460001</v>
      </c>
      <c r="J8" s="22">
        <f>IF('NO LOCALITY'!J8*(1+$M$5)&gt;'Locality and Max Pay'!$D$7,'Locality and Max Pay'!$D$7,'NO LOCALITY'!J8*(1+$M$5))</f>
        <v>225700</v>
      </c>
      <c r="K8" s="22">
        <f>IF('NO LOCALITY'!K8*(1+$M$5)&gt;'Locality and Max Pay'!$D$7,'Locality and Max Pay'!$D$7,'NO LOCALITY'!K8*(1+$M$5))</f>
        <v>225700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107059.26354299999</v>
      </c>
      <c r="F9" s="23">
        <f>IF('NO LOCALITY'!F9*(1+$M$5)&gt;'Locality and Max Pay'!$D$7,'Locality and Max Pay'!$D$7,'NO LOCALITY'!F9*(1+$M$5))</f>
        <v>121517.88236999999</v>
      </c>
      <c r="G9" s="23">
        <f>IF('NO LOCALITY'!G9*(1+$M$5)&gt;'Locality and Max Pay'!$D$7,'Locality and Max Pay'!$D$7,'NO LOCALITY'!G9*(1+$M$5))</f>
        <v>134276.8879494</v>
      </c>
      <c r="H9" s="23">
        <f>IF('NO LOCALITY'!H9*(1+$M$5)&gt;'Locality and Max Pay'!$D$7,'Locality and Max Pay'!$D$7,'NO LOCALITY'!H9*(1+$M$5))</f>
        <v>148376.83182659998</v>
      </c>
      <c r="I9" s="23">
        <f>IF('NO LOCALITY'!I9*(1+$M$5)&gt;'Locality and Max Pay'!$D$7,'Locality and Max Pay'!$D$7,'NO LOCALITY'!I9*(1+$M$5))</f>
        <v>163956.12383699999</v>
      </c>
      <c r="J9" s="23">
        <f>IF('NO LOCALITY'!J9*(1+$M$5)&gt;'Locality and Max Pay'!$D$7,'Locality and Max Pay'!$D$7,'NO LOCALITY'!J9*(1+$M$5))</f>
        <v>181171.0331496</v>
      </c>
      <c r="K9" s="23">
        <f>IF('NO LOCALITY'!K9*(1+$M$5)&gt;'Locality and Max Pay'!$D$7,'Locality and Max Pay'!$D$7,'NO LOCALITY'!K9*(1+$M$5))</f>
        <v>208345.49749979997</v>
      </c>
      <c r="L9" s="23">
        <f>IF('NO LOCALITY'!L9*(1+$M$5)&gt;'Locality and Max Pay'!$D$7,'Locality and Max Pay'!$D$7,'NO LOCALITY'!L9*(1+$M$5))</f>
        <v>219281.36277419998</v>
      </c>
      <c r="M9" s="23">
        <f>IF('NO LOCALITY'!M9*(1+$M$5)&gt;'Locality and Max Pay'!$D$7,'Locality and Max Pay'!$D$7,'NO LOCALITY'!M9*(1+$M$5))</f>
        <v>225700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130816.64206439999</v>
      </c>
      <c r="F10" s="18">
        <f>IF('NO LOCALITY'!F10*(1+$M$5)&gt;'Locality and Max Pay'!$D$7,'Locality and Max Pay'!$D$7,'NO LOCALITY'!F10*(1+$M$5))</f>
        <v>148472.08160579999</v>
      </c>
      <c r="G10" s="18">
        <f>IF('NO LOCALITY'!G10*(1+$M$5)&gt;'Locality and Max Pay'!$D$7,'Locality and Max Pay'!$D$7,'NO LOCALITY'!G10*(1+$M$5))</f>
        <v>164067.74467199997</v>
      </c>
      <c r="H10" s="18">
        <f>IF('NO LOCALITY'!H10*(1+$M$5)&gt;'Locality and Max Pay'!$D$7,'Locality and Max Pay'!$D$7,'NO LOCALITY'!H10*(1+$M$5))</f>
        <v>181299.02504039998</v>
      </c>
      <c r="I10" s="22">
        <f>IF('NO LOCALITY'!I10*(1+$M$5)&gt;'Locality and Max Pay'!$D$7,'Locality and Max Pay'!$D$7,'NO LOCALITY'!I10*(1+$M$5))</f>
        <v>200334.09810239996</v>
      </c>
      <c r="J10" s="22">
        <f>IF('NO LOCALITY'!J10*(1+$M$5)&gt;'Locality and Max Pay'!$D$7,'Locality and Max Pay'!$D$7,'NO LOCALITY'!J10*(1+$M$5))</f>
        <v>221364.95169419999</v>
      </c>
      <c r="K10" s="22">
        <f>IF('NO LOCALITY'!K10*(1+$M$5)&gt;'Locality and Max Pay'!$D$7,'Locality and Max Pay'!$D$7,'NO LOCALITY'!K10*(1+$M$5))</f>
        <v>225700</v>
      </c>
      <c r="L10" s="22">
        <f>IF('NO LOCALITY'!L10*(1+$M$5)&gt;'Locality and Max Pay'!$D$7,'Locality and Max Pay'!$D$7,'NO LOCALITY'!L10*(1+$M$5))</f>
        <v>225700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102604.8480876</v>
      </c>
      <c r="F11" s="19">
        <f>IF('NO LOCALITY'!F11*(1+$M$5)&gt;'Locality and Max Pay'!$D$7,'Locality and Max Pay'!$D$7,'NO LOCALITY'!F11*(1+$M$5))</f>
        <v>116448.80818319999</v>
      </c>
      <c r="G11" s="19">
        <f>IF('NO LOCALITY'!G11*(1+$M$5)&gt;'Locality and Max Pay'!$D$7,'Locality and Max Pay'!$D$7,'NO LOCALITY'!G11*(1+$M$5))</f>
        <v>128680.96342139998</v>
      </c>
      <c r="H11" s="19">
        <f>IF('NO LOCALITY'!H11*(1+$M$5)&gt;'Locality and Max Pay'!$D$7,'Locality and Max Pay'!$D$7,'NO LOCALITY'!H11*(1+$M$5))</f>
        <v>142193.0375676</v>
      </c>
      <c r="I11" s="23">
        <f>IF('NO LOCALITY'!I11*(1+$M$5)&gt;'Locality and Max Pay'!$D$7,'Locality and Max Pay'!$D$7,'NO LOCALITY'!I11*(1+$M$5))</f>
        <v>157123.44045719999</v>
      </c>
      <c r="J11" s="23">
        <f>IF('NO LOCALITY'!J11*(1+$M$5)&gt;'Locality and Max Pay'!$D$7,'Locality and Max Pay'!$D$7,'NO LOCALITY'!J11*(1+$M$5))</f>
        <v>173620.9998702</v>
      </c>
      <c r="K11" s="23">
        <f>IF('NO LOCALITY'!K11*(1+$M$5)&gt;'Locality and Max Pay'!$D$7,'Locality and Max Pay'!$D$7,'NO LOCALITY'!K11*(1+$M$5))</f>
        <v>199664.3730924</v>
      </c>
      <c r="L11" s="23">
        <f>IF('NO LOCALITY'!L11*(1+$M$5)&gt;'Locality and Max Pay'!$D$7,'Locality and Max Pay'!$D$7,'NO LOCALITY'!L11*(1+$M$5))</f>
        <v>210143.33708219996</v>
      </c>
      <c r="M11" s="23">
        <f>IF('NO LOCALITY'!M11*(1+$M$5)&gt;'Locality and Max Pay'!$D$7,'Locality and Max Pay'!$D$7,'NO LOCALITY'!M11*(1+$M$5))</f>
        <v>220649.09007239999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127579.63784939999</v>
      </c>
      <c r="F12" s="22">
        <f>IF('NO LOCALITY'!F12*(1+$M$5)&gt;'Locality and Max Pay'!$D$7,'Locality and Max Pay'!$D$7,'NO LOCALITY'!F12*(1+$M$5))</f>
        <v>144804.96510659999</v>
      </c>
      <c r="G12" s="22">
        <f>IF('NO LOCALITY'!G12*(1+$M$5)&gt;'Locality and Max Pay'!$D$7,'Locality and Max Pay'!$D$7,'NO LOCALITY'!G12*(1+$M$5))</f>
        <v>160013.67594479996</v>
      </c>
      <c r="H12" s="22">
        <f>IF('NO LOCALITY'!H12*(1+$M$5)&gt;'Locality and Max Pay'!$D$7,'Locality and Max Pay'!$D$7,'NO LOCALITY'!H12*(1+$M$5))</f>
        <v>176813.3557512</v>
      </c>
      <c r="I12" s="22">
        <f>IF('NO LOCALITY'!I12*(1+$M$5)&gt;'Locality and Max Pay'!$D$7,'Locality and Max Pay'!$D$7,'NO LOCALITY'!I12*(1+$M$5))</f>
        <v>195381.10958399996</v>
      </c>
      <c r="J12" s="22">
        <f>IF('NO LOCALITY'!J12*(1+$M$5)&gt;'Locality and Max Pay'!$D$7,'Locality and Max Pay'!$D$7,'NO LOCALITY'!J12*(1+$M$5))</f>
        <v>215892.55422359996</v>
      </c>
      <c r="K12" s="22">
        <f>IF('NO LOCALITY'!K12*(1+$M$5)&gt;'Locality and Max Pay'!$D$7,'Locality and Max Pay'!$D$7,'NO LOCALITY'!K12*(1+$M$5))</f>
        <v>225700</v>
      </c>
      <c r="L12" s="22">
        <f>IF('NO LOCALITY'!L12*(1+$M$5)&gt;'Locality and Max Pay'!$D$7,'Locality and Max Pay'!$D$7,'NO LOCALITY'!L12*(1+$M$5))</f>
        <v>225700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98140.014687599993</v>
      </c>
      <c r="F13" s="23">
        <f>IF('NO LOCALITY'!F13*(1+$M$5)&gt;'Locality and Max Pay'!$D$7,'Locality and Max Pay'!$D$7,'NO LOCALITY'!F13*(1+$M$5))</f>
        <v>111387.17538539998</v>
      </c>
      <c r="G13" s="23">
        <f>IF('NO LOCALITY'!G13*(1+$M$5)&gt;'Locality and Max Pay'!$D$7,'Locality and Max Pay'!$D$7,'NO LOCALITY'!G13*(1+$M$5))</f>
        <v>123086.5271712</v>
      </c>
      <c r="H13" s="23">
        <f>IF('NO LOCALITY'!H13*(1+$M$5)&gt;'Locality and Max Pay'!$D$7,'Locality and Max Pay'!$D$7,'NO LOCALITY'!H13*(1+$M$5))</f>
        <v>136013.70814199999</v>
      </c>
      <c r="I13" s="23">
        <f>IF('NO LOCALITY'!I13*(1+$M$5)&gt;'Locality and Max Pay'!$D$7,'Locality and Max Pay'!$D$7,'NO LOCALITY'!I13*(1+$M$5))</f>
        <v>150293.733633</v>
      </c>
      <c r="J13" s="23">
        <f>IF('NO LOCALITY'!J13*(1+$M$5)&gt;'Locality and Max Pay'!$D$7,'Locality and Max Pay'!$D$7,'NO LOCALITY'!J13*(1+$M$5))</f>
        <v>166070.96659079997</v>
      </c>
      <c r="K13" s="23">
        <f>IF('NO LOCALITY'!K13*(1+$M$5)&gt;'Locality and Max Pay'!$D$7,'Locality and Max Pay'!$D$7,'NO LOCALITY'!K13*(1+$M$5))</f>
        <v>190984.73696279997</v>
      </c>
      <c r="L13" s="23">
        <f>IF('NO LOCALITY'!L13*(1+$M$5)&gt;'Locality and Max Pay'!$D$7,'Locality and Max Pay'!$D$7,'NO LOCALITY'!L13*(1+$M$5))</f>
        <v>201002.33483459998</v>
      </c>
      <c r="M13" s="23">
        <f>IF('NO LOCALITY'!M13*(1+$M$5)&gt;'Locality and Max Pay'!$D$7,'Locality and Max Pay'!$D$7,'NO LOCALITY'!M13*(1+$M$5))</f>
        <v>211058.62792919998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HUredla9La/mvSn6mdCn7376uGcTvMWtkrnwSmFBaPal2BSCDbCgpwV+uUIg5YmqeRmnM37/3xvZ8zN1vtLAXw==" saltValue="Npm6eGjl0FY9EtTf1pkodg==" spinCount="100000" sheet="1" objects="1" scenarios="1"/>
  <mergeCells count="14">
    <mergeCell ref="B17:C17"/>
    <mergeCell ref="A8:A9"/>
    <mergeCell ref="A10:A11"/>
    <mergeCell ref="A12:A13"/>
    <mergeCell ref="B8:B9"/>
    <mergeCell ref="B10:B11"/>
    <mergeCell ref="B12:B13"/>
    <mergeCell ref="B15:M15"/>
    <mergeCell ref="A1:M2"/>
    <mergeCell ref="A3:M3"/>
    <mergeCell ref="A4:M4"/>
    <mergeCell ref="D5:E5"/>
    <mergeCell ref="A5:B7"/>
    <mergeCell ref="C5:C7"/>
  </mergeCells>
  <phoneticPr fontId="0" type="noConversion"/>
  <hyperlinks>
    <hyperlink ref="B17" location="'LOCALITY INDEX'!A1" display="Return to Locality Index" xr:uid="{00000000-0004-0000-33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106" t="s">
        <v>30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0.31569999999999998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120320.3137149</v>
      </c>
      <c r="F8" s="22">
        <f>IF('NO LOCALITY'!F8*(1+$M$5)&gt;'Locality and Max Pay'!$D$7,'Locality and Max Pay'!$D$7,'NO LOCALITY'!F8*(1+$M$5))</f>
        <v>136563.10781399999</v>
      </c>
      <c r="G8" s="22">
        <f>IF('NO LOCALITY'!G8*(1+$M$5)&gt;'Locality and Max Pay'!$D$7,'Locality and Max Pay'!$D$7,'NO LOCALITY'!G8*(1+$M$5))</f>
        <v>150903.1707813</v>
      </c>
      <c r="H8" s="22">
        <f>IF('NO LOCALITY'!H8*(1+$M$5)&gt;'Locality and Max Pay'!$D$7,'Locality and Max Pay'!$D$7,'NO LOCALITY'!H8*(1+$M$5))</f>
        <v>166752.57321180002</v>
      </c>
      <c r="I8" s="22">
        <f>IF('NO LOCALITY'!I8*(1+$M$5)&gt;'Locality and Max Pay'!$D$7,'Locality and Max Pay'!$D$7,'NO LOCALITY'!I8*(1+$M$5))</f>
        <v>184261.1785983</v>
      </c>
      <c r="J8" s="22">
        <f>IF('NO LOCALITY'!J8*(1+$M$5)&gt;'Locality and Max Pay'!$D$7,'Locality and Max Pay'!$D$7,'NO LOCALITY'!J8*(1+$M$5))</f>
        <v>203605.61177159997</v>
      </c>
      <c r="K8" s="22">
        <f>IF('NO LOCALITY'!K8*(1+$M$5)&gt;'Locality and Max Pay'!$D$7,'Locality and Max Pay'!$D$7,'NO LOCALITY'!K8*(1+$M$5))</f>
        <v>225700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96253.842451499993</v>
      </c>
      <c r="F9" s="23">
        <f>IF('NO LOCALITY'!F9*(1+$M$5)&gt;'Locality and Max Pay'!$D$7,'Locality and Max Pay'!$D$7,'NO LOCALITY'!F9*(1+$M$5))</f>
        <v>109253.16238499999</v>
      </c>
      <c r="G9" s="23">
        <f>IF('NO LOCALITY'!G9*(1+$M$5)&gt;'Locality and Max Pay'!$D$7,'Locality and Max Pay'!$D$7,'NO LOCALITY'!G9*(1+$M$5))</f>
        <v>120724.40991870001</v>
      </c>
      <c r="H9" s="23">
        <f>IF('NO LOCALITY'!H9*(1+$M$5)&gt;'Locality and Max Pay'!$D$7,'Locality and Max Pay'!$D$7,'NO LOCALITY'!H9*(1+$M$5))</f>
        <v>133401.2557293</v>
      </c>
      <c r="I9" s="23">
        <f>IF('NO LOCALITY'!I9*(1+$M$5)&gt;'Locality and Max Pay'!$D$7,'Locality and Max Pay'!$D$7,'NO LOCALITY'!I9*(1+$M$5))</f>
        <v>147408.14003849999</v>
      </c>
      <c r="J9" s="23">
        <f>IF('NO LOCALITY'!J9*(1+$M$5)&gt;'Locality and Max Pay'!$D$7,'Locality and Max Pay'!$D$7,'NO LOCALITY'!J9*(1+$M$5))</f>
        <v>162885.5598708</v>
      </c>
      <c r="K9" s="23">
        <f>IF('NO LOCALITY'!K9*(1+$M$5)&gt;'Locality and Max Pay'!$D$7,'Locality and Max Pay'!$D$7,'NO LOCALITY'!K9*(1+$M$5))</f>
        <v>187317.32339789998</v>
      </c>
      <c r="L9" s="23">
        <f>IF('NO LOCALITY'!L9*(1+$M$5)&gt;'Locality and Max Pay'!$D$7,'Locality and Max Pay'!$D$7,'NO LOCALITY'!L9*(1+$M$5))</f>
        <v>197149.43897909997</v>
      </c>
      <c r="M9" s="23">
        <f>IF('NO LOCALITY'!M9*(1+$M$5)&gt;'Locality and Max Pay'!$D$7,'Locality and Max Pay'!$D$7,'NO LOCALITY'!M9*(1+$M$5))</f>
        <v>207009.65396520001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117613.40437619999</v>
      </c>
      <c r="F10" s="18">
        <f>IF('NO LOCALITY'!F10*(1+$M$5)&gt;'Locality and Max Pay'!$D$7,'Locality and Max Pay'!$D$7,'NO LOCALITY'!F10*(1+$M$5))</f>
        <v>133486.89201089999</v>
      </c>
      <c r="G10" s="18">
        <f>IF('NO LOCALITY'!G10*(1+$M$5)&gt;'Locality and Max Pay'!$D$7,'Locality and Max Pay'!$D$7,'NO LOCALITY'!G10*(1+$M$5))</f>
        <v>147508.49505599999</v>
      </c>
      <c r="H10" s="18">
        <f>IF('NO LOCALITY'!H10*(1+$M$5)&gt;'Locality and Max Pay'!$D$7,'Locality and Max Pay'!$D$7,'NO LOCALITY'!H10*(1+$M$5))</f>
        <v>163000.63362419998</v>
      </c>
      <c r="I10" s="22">
        <f>IF('NO LOCALITY'!I10*(1+$M$5)&gt;'Locality and Max Pay'!$D$7,'Locality and Max Pay'!$D$7,'NO LOCALITY'!I10*(1+$M$5))</f>
        <v>180114.50927519999</v>
      </c>
      <c r="J10" s="22">
        <f>IF('NO LOCALITY'!J10*(1+$M$5)&gt;'Locality and Max Pay'!$D$7,'Locality and Max Pay'!$D$7,'NO LOCALITY'!J10*(1+$M$5))</f>
        <v>199022.7326391</v>
      </c>
      <c r="K10" s="22">
        <f>IF('NO LOCALITY'!K10*(1+$M$5)&gt;'Locality and Max Pay'!$D$7,'Locality and Max Pay'!$D$7,'NO LOCALITY'!K10*(1+$M$5))</f>
        <v>225700</v>
      </c>
      <c r="L10" s="22">
        <f>IF('NO LOCALITY'!L10*(1+$M$5)&gt;'Locality and Max Pay'!$D$7,'Locality and Max Pay'!$D$7,'NO LOCALITY'!L10*(1+$M$5))</f>
        <v>225700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92249.008219800002</v>
      </c>
      <c r="F11" s="19">
        <f>IF('NO LOCALITY'!F11*(1+$M$5)&gt;'Locality and Max Pay'!$D$7,'Locality and Max Pay'!$D$7,'NO LOCALITY'!F11*(1+$M$5))</f>
        <v>104695.70652359999</v>
      </c>
      <c r="G11" s="19">
        <f>IF('NO LOCALITY'!G11*(1+$M$5)&gt;'Locality and Max Pay'!$D$7,'Locality and Max Pay'!$D$7,'NO LOCALITY'!G11*(1+$M$5))</f>
        <v>115693.27837469999</v>
      </c>
      <c r="H11" s="19">
        <f>IF('NO LOCALITY'!H11*(1+$M$5)&gt;'Locality and Max Pay'!$D$7,'Locality and Max Pay'!$D$7,'NO LOCALITY'!H11*(1+$M$5))</f>
        <v>127841.58775979999</v>
      </c>
      <c r="I11" s="23">
        <f>IF('NO LOCALITY'!I11*(1+$M$5)&gt;'Locality and Max Pay'!$D$7,'Locality and Max Pay'!$D$7,'NO LOCALITY'!I11*(1+$M$5))</f>
        <v>141265.07490059998</v>
      </c>
      <c r="J11" s="23">
        <f>IF('NO LOCALITY'!J11*(1+$M$5)&gt;'Locality and Max Pay'!$D$7,'Locality and Max Pay'!$D$7,'NO LOCALITY'!J11*(1+$M$5))</f>
        <v>156097.54648710001</v>
      </c>
      <c r="K11" s="23">
        <f>IF('NO LOCALITY'!K11*(1+$M$5)&gt;'Locality and Max Pay'!$D$7,'Locality and Max Pay'!$D$7,'NO LOCALITY'!K11*(1+$M$5))</f>
        <v>179512.3791702</v>
      </c>
      <c r="L11" s="23">
        <f>IF('NO LOCALITY'!L11*(1+$M$5)&gt;'Locality and Max Pay'!$D$7,'Locality and Max Pay'!$D$7,'NO LOCALITY'!L11*(1+$M$5))</f>
        <v>188933.70821309998</v>
      </c>
      <c r="M11" s="23">
        <f>IF('NO LOCALITY'!M11*(1+$M$5)&gt;'Locality and Max Pay'!$D$7,'Locality and Max Pay'!$D$7,'NO LOCALITY'!M11*(1+$M$5))</f>
        <v>198379.12246020001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114703.1088687</v>
      </c>
      <c r="F12" s="22">
        <f>IF('NO LOCALITY'!F12*(1+$M$5)&gt;'Locality and Max Pay'!$D$7,'Locality and Max Pay'!$D$7,'NO LOCALITY'!F12*(1+$M$5))</f>
        <v>130189.89516929998</v>
      </c>
      <c r="G12" s="22">
        <f>IF('NO LOCALITY'!G12*(1+$M$5)&gt;'Locality and Max Pay'!$D$7,'Locality and Max Pay'!$D$7,'NO LOCALITY'!G12*(1+$M$5))</f>
        <v>143863.6008204</v>
      </c>
      <c r="H12" s="22">
        <f>IF('NO LOCALITY'!H12*(1+$M$5)&gt;'Locality and Max Pay'!$D$7,'Locality and Max Pay'!$D$7,'NO LOCALITY'!H12*(1+$M$5))</f>
        <v>158967.6999876</v>
      </c>
      <c r="I12" s="22">
        <f>IF('NO LOCALITY'!I12*(1+$M$5)&gt;'Locality and Max Pay'!$D$7,'Locality and Max Pay'!$D$7,'NO LOCALITY'!I12*(1+$M$5))</f>
        <v>175661.42263199997</v>
      </c>
      <c r="J12" s="22">
        <f>IF('NO LOCALITY'!J12*(1+$M$5)&gt;'Locality and Max Pay'!$D$7,'Locality and Max Pay'!$D$7,'NO LOCALITY'!J12*(1+$M$5))</f>
        <v>194102.66064779999</v>
      </c>
      <c r="K12" s="22">
        <f>IF('NO LOCALITY'!K12*(1+$M$5)&gt;'Locality and Max Pay'!$D$7,'Locality and Max Pay'!$D$7,'NO LOCALITY'!K12*(1+$M$5))</f>
        <v>223218.9963918</v>
      </c>
      <c r="L12" s="22">
        <f>IF('NO LOCALITY'!L12*(1+$M$5)&gt;'Locality and Max Pay'!$D$7,'Locality and Max Pay'!$D$7,'NO LOCALITY'!L12*(1+$M$5))</f>
        <v>225700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88234.807519800001</v>
      </c>
      <c r="F13" s="23">
        <f>IF('NO LOCALITY'!F13*(1+$M$5)&gt;'Locality and Max Pay'!$D$7,'Locality and Max Pay'!$D$7,'NO LOCALITY'!F13*(1+$M$5))</f>
        <v>100144.9409967</v>
      </c>
      <c r="G13" s="23">
        <f>IF('NO LOCALITY'!G13*(1+$M$5)&gt;'Locality and Max Pay'!$D$7,'Locality and Max Pay'!$D$7,'NO LOCALITY'!G13*(1+$M$5))</f>
        <v>110663.48489759999</v>
      </c>
      <c r="H13" s="23">
        <f>IF('NO LOCALITY'!H13*(1+$M$5)&gt;'Locality and Max Pay'!$D$7,'Locality and Max Pay'!$D$7,'NO LOCALITY'!H13*(1+$M$5))</f>
        <v>122285.933991</v>
      </c>
      <c r="I13" s="23">
        <f>IF('NO LOCALITY'!I13*(1+$M$5)&gt;'Locality and Max Pay'!$D$7,'Locality and Max Pay'!$D$7,'NO LOCALITY'!I13*(1+$M$5))</f>
        <v>135124.68589650001</v>
      </c>
      <c r="J13" s="23">
        <f>IF('NO LOCALITY'!J13*(1+$M$5)&gt;'Locality and Max Pay'!$D$7,'Locality and Max Pay'!$D$7,'NO LOCALITY'!J13*(1+$M$5))</f>
        <v>149309.5331034</v>
      </c>
      <c r="K13" s="23">
        <f>IF('NO LOCALITY'!K13*(1+$M$5)&gt;'Locality and Max Pay'!$D$7,'Locality and Max Pay'!$D$7,'NO LOCALITY'!K13*(1+$M$5))</f>
        <v>171708.7730094</v>
      </c>
      <c r="L13" s="23">
        <f>IF('NO LOCALITY'!L13*(1+$M$5)&gt;'Locality and Max Pay'!$D$7,'Locality and Max Pay'!$D$7,'NO LOCALITY'!L13*(1+$M$5))</f>
        <v>180715.30131329998</v>
      </c>
      <c r="M13" s="23">
        <f>IF('NO LOCALITY'!M13*(1+$M$5)&gt;'Locality and Max Pay'!$D$7,'Locality and Max Pay'!$D$7,'NO LOCALITY'!M13*(1+$M$5))</f>
        <v>189756.61935659999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EhtoKjFhexfK8OpVg9USpYpgOyJRXRwHedjYlVcQXFdurAgOuZmyJwhiVcrNYBHjFj6hll4+JG7Pi+HfrBKseQ==" saltValue="CrMZFwF9E8rNtFzQ1Ef4Tg==" spinCount="100000" sheet="1" objects="1" scenarios="1"/>
  <mergeCells count="14">
    <mergeCell ref="B8:B9"/>
    <mergeCell ref="B10:B11"/>
    <mergeCell ref="B12:B13"/>
    <mergeCell ref="B17:C17"/>
    <mergeCell ref="A1:M2"/>
    <mergeCell ref="A3:M3"/>
    <mergeCell ref="A4:M4"/>
    <mergeCell ref="D5:E5"/>
    <mergeCell ref="A5:B7"/>
    <mergeCell ref="A8:A9"/>
    <mergeCell ref="A10:A11"/>
    <mergeCell ref="A12:A13"/>
    <mergeCell ref="C5:C7"/>
    <mergeCell ref="B15:M15"/>
  </mergeCells>
  <phoneticPr fontId="0" type="noConversion"/>
  <hyperlinks>
    <hyperlink ref="B17" location="'LOCALITY INDEX'!A1" display="Return to Locality Index" xr:uid="{00000000-0004-0000-34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EA049-50E8-4957-9188-EA888080AE05}">
  <dimension ref="A1:M17"/>
  <sheetViews>
    <sheetView zoomScaleNormal="100" workbookViewId="0">
      <selection activeCell="M6" sqref="M6"/>
    </sheetView>
  </sheetViews>
  <sheetFormatPr defaultRowHeight="13.2" x14ac:dyDescent="0.25"/>
  <cols>
    <col min="1" max="2" width="8.88671875" style="74"/>
    <col min="3" max="3" width="10.6640625" style="74" customWidth="1"/>
    <col min="4" max="4" width="9.33203125" style="74" customWidth="1"/>
    <col min="5" max="16384" width="8.88671875" style="74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143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0.1767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88" t="s">
        <v>12</v>
      </c>
      <c r="B8" s="89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107608.8113919</v>
      </c>
      <c r="F8" s="22">
        <f>IF('NO LOCALITY'!F8*(1+$M$5)&gt;'Locality and Max Pay'!$D$7,'Locality and Max Pay'!$D$7,'NO LOCALITY'!F8*(1+$M$5))</f>
        <v>122135.600034</v>
      </c>
      <c r="G8" s="22">
        <f>IF('NO LOCALITY'!G8*(1+$M$5)&gt;'Locality and Max Pay'!$D$7,'Locality and Max Pay'!$D$7,'NO LOCALITY'!G8*(1+$M$5))</f>
        <v>134960.67573029999</v>
      </c>
      <c r="H8" s="22">
        <f>IF('NO LOCALITY'!H8*(1+$M$5)&gt;'Locality and Max Pay'!$D$7,'Locality and Max Pay'!$D$7,'NO LOCALITY'!H8*(1+$M$5))</f>
        <v>149135.63342580001</v>
      </c>
      <c r="I8" s="22">
        <f>IF('NO LOCALITY'!I8*(1+$M$5)&gt;'Locality and Max Pay'!$D$7,'Locality and Max Pay'!$D$7,'NO LOCALITY'!I8*(1+$M$5))</f>
        <v>164794.50395730001</v>
      </c>
      <c r="J8" s="22">
        <f>IF('NO LOCALITY'!J8*(1+$M$5)&gt;'Locality and Max Pay'!$D$7,'Locality and Max Pay'!$D$7,'NO LOCALITY'!J8*(1+$M$5))</f>
        <v>182095.25223959997</v>
      </c>
      <c r="K8" s="22">
        <f>IF('NO LOCALITY'!K8*(1+$M$5)&gt;'Locality and Max Pay'!$D$7,'Locality and Max Pay'!$D$7,'NO LOCALITY'!K8*(1+$M$5))</f>
        <v>209408.82205319998</v>
      </c>
      <c r="L8" s="22">
        <f>IF('NO LOCALITY'!L8*(1+$M$5)&gt;'Locality and Max Pay'!$D$7,'Locality and Max Pay'!$D$7,'NO LOCALITY'!L8*(1+$M$5))</f>
        <v>220400.54737469999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86084.895046499994</v>
      </c>
      <c r="F9" s="23">
        <f>IF('NO LOCALITY'!F9*(1+$M$5)&gt;'Locality and Max Pay'!$D$7,'Locality and Max Pay'!$D$7,'NO LOCALITY'!F9*(1+$M$5))</f>
        <v>97710.873434999987</v>
      </c>
      <c r="G9" s="23">
        <f>IF('NO LOCALITY'!G9*(1+$M$5)&gt;'Locality and Max Pay'!$D$7,'Locality and Max Pay'!$D$7,'NO LOCALITY'!G9*(1+$M$5))</f>
        <v>107970.2159697</v>
      </c>
      <c r="H9" s="23">
        <f>IF('NO LOCALITY'!H9*(1+$M$5)&gt;'Locality and Max Pay'!$D$7,'Locality and Max Pay'!$D$7,'NO LOCALITY'!H9*(1+$M$5))</f>
        <v>119307.7887183</v>
      </c>
      <c r="I9" s="23">
        <f>IF('NO LOCALITY'!I9*(1+$M$5)&gt;'Locality and Max Pay'!$D$7,'Locality and Max Pay'!$D$7,'NO LOCALITY'!I9*(1+$M$5))</f>
        <v>131834.8851435</v>
      </c>
      <c r="J9" s="23">
        <f>IF('NO LOCALITY'!J9*(1+$M$5)&gt;'Locality and Max Pay'!$D$7,'Locality and Max Pay'!$D$7,'NO LOCALITY'!J9*(1+$M$5))</f>
        <v>145677.1591548</v>
      </c>
      <c r="K9" s="23">
        <f>IF('NO LOCALITY'!K9*(1+$M$5)&gt;'Locality and Max Pay'!$D$7,'Locality and Max Pay'!$D$7,'NO LOCALITY'!K9*(1+$M$5))</f>
        <v>167527.77566489999</v>
      </c>
      <c r="L9" s="23">
        <f>IF('NO LOCALITY'!L9*(1+$M$5)&gt;'Locality and Max Pay'!$D$7,'Locality and Max Pay'!$D$7,'NO LOCALITY'!L9*(1+$M$5))</f>
        <v>176321.15592209998</v>
      </c>
      <c r="M9" s="23">
        <f>IF('NO LOCALITY'!M9*(1+$M$5)&gt;'Locality and Max Pay'!$D$7,'Locality and Max Pay'!$D$7,'NO LOCALITY'!M9*(1+$M$5))</f>
        <v>185139.66696120001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105187.87940219999</v>
      </c>
      <c r="F10" s="18">
        <f>IF('NO LOCALITY'!F10*(1+$M$5)&gt;'Locality and Max Pay'!$D$7,'Locality and Max Pay'!$D$7,'NO LOCALITY'!F10*(1+$M$5))</f>
        <v>119384.37776789999</v>
      </c>
      <c r="G10" s="18">
        <f>IF('NO LOCALITY'!G10*(1+$M$5)&gt;'Locality and Max Pay'!$D$7,'Locality and Max Pay'!$D$7,'NO LOCALITY'!G10*(1+$M$5))</f>
        <v>131924.63793599998</v>
      </c>
      <c r="H10" s="18">
        <f>IF('NO LOCALITY'!H10*(1+$M$5)&gt;'Locality and Max Pay'!$D$7,'Locality and Max Pay'!$D$7,'NO LOCALITY'!H10*(1+$M$5))</f>
        <v>145780.0756902</v>
      </c>
      <c r="I10" s="22">
        <f>IF('NO LOCALITY'!I10*(1+$M$5)&gt;'Locality and Max Pay'!$D$7,'Locality and Max Pay'!$D$7,'NO LOCALITY'!I10*(1+$M$5))</f>
        <v>161085.91857119999</v>
      </c>
      <c r="J10" s="22">
        <f>IF('NO LOCALITY'!J10*(1+$M$5)&gt;'Locality and Max Pay'!$D$7,'Locality and Max Pay'!$D$7,'NO LOCALITY'!J10*(1+$M$5))</f>
        <v>177996.5413821</v>
      </c>
      <c r="K10" s="22">
        <f>IF('NO LOCALITY'!K10*(1+$M$5)&gt;'Locality and Max Pay'!$D$7,'Locality and Max Pay'!$D$7,'NO LOCALITY'!K10*(1+$M$5))</f>
        <v>204696.20209499999</v>
      </c>
      <c r="L10" s="22">
        <f>IF('NO LOCALITY'!L10*(1+$M$5)&gt;'Locality and Max Pay'!$D$7,'Locality and Max Pay'!$D$7,'NO LOCALITY'!L10*(1+$M$5))</f>
        <v>215440.20970920002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82503.160273800007</v>
      </c>
      <c r="F11" s="19">
        <f>IF('NO LOCALITY'!F11*(1+$M$5)&gt;'Locality and Max Pay'!$D$7,'Locality and Max Pay'!$D$7,'NO LOCALITY'!F11*(1+$M$5))</f>
        <v>93634.899951599989</v>
      </c>
      <c r="G11" s="19">
        <f>IF('NO LOCALITY'!G11*(1+$M$5)&gt;'Locality and Max Pay'!$D$7,'Locality and Max Pay'!$D$7,'NO LOCALITY'!G11*(1+$M$5))</f>
        <v>103470.60930569998</v>
      </c>
      <c r="H11" s="19">
        <f>IF('NO LOCALITY'!H11*(1+$M$5)&gt;'Locality and Max Pay'!$D$7,'Locality and Max Pay'!$D$7,'NO LOCALITY'!H11*(1+$M$5))</f>
        <v>114335.4840138</v>
      </c>
      <c r="I11" s="23">
        <f>IF('NO LOCALITY'!I11*(1+$M$5)&gt;'Locality and Max Pay'!$D$7,'Locality and Max Pay'!$D$7,'NO LOCALITY'!I11*(1+$M$5))</f>
        <v>126340.81753859999</v>
      </c>
      <c r="J11" s="23">
        <f>IF('NO LOCALITY'!J11*(1+$M$5)&gt;'Locality and Max Pay'!$D$7,'Locality and Max Pay'!$D$7,'NO LOCALITY'!J11*(1+$M$5))</f>
        <v>139606.28027009999</v>
      </c>
      <c r="K11" s="23">
        <f>IF('NO LOCALITY'!K11*(1+$M$5)&gt;'Locality and Max Pay'!$D$7,'Locality and Max Pay'!$D$7,'NO LOCALITY'!K11*(1+$M$5))</f>
        <v>160547.4018162</v>
      </c>
      <c r="L11" s="23">
        <f>IF('NO LOCALITY'!L11*(1+$M$5)&gt;'Locality and Max Pay'!$D$7,'Locality and Max Pay'!$D$7,'NO LOCALITY'!L11*(1+$M$5))</f>
        <v>168973.39397609999</v>
      </c>
      <c r="M11" s="23">
        <f>IF('NO LOCALITY'!M11*(1+$M$5)&gt;'Locality and Max Pay'!$D$7,'Locality and Max Pay'!$D$7,'NO LOCALITY'!M11*(1+$M$5))</f>
        <v>177420.9268062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102585.0484197</v>
      </c>
      <c r="F12" s="22">
        <f>IF('NO LOCALITY'!F12*(1+$M$5)&gt;'Locality and Max Pay'!$D$7,'Locality and Max Pay'!$D$7,'NO LOCALITY'!F12*(1+$M$5))</f>
        <v>116435.69935829999</v>
      </c>
      <c r="G12" s="22">
        <f>IF('NO LOCALITY'!G12*(1+$M$5)&gt;'Locality and Max Pay'!$D$7,'Locality and Max Pay'!$D$7,'NO LOCALITY'!G12*(1+$M$5))</f>
        <v>128664.81651239999</v>
      </c>
      <c r="H12" s="22">
        <f>IF('NO LOCALITY'!H12*(1+$M$5)&gt;'Locality and Max Pay'!$D$7,'Locality and Max Pay'!$D$7,'NO LOCALITY'!H12*(1+$M$5))</f>
        <v>142173.21013560001</v>
      </c>
      <c r="I12" s="22">
        <f>IF('NO LOCALITY'!I12*(1+$M$5)&gt;'Locality and Max Pay'!$D$7,'Locality and Max Pay'!$D$7,'NO LOCALITY'!I12*(1+$M$5))</f>
        <v>157103.287992</v>
      </c>
      <c r="J12" s="22">
        <f>IF('NO LOCALITY'!J12*(1+$M$5)&gt;'Locality and Max Pay'!$D$7,'Locality and Max Pay'!$D$7,'NO LOCALITY'!J12*(1+$M$5))</f>
        <v>173596.26114179997</v>
      </c>
      <c r="K12" s="22">
        <f>IF('NO LOCALITY'!K12*(1+$M$5)&gt;'Locality and Max Pay'!$D$7,'Locality and Max Pay'!$D$7,'NO LOCALITY'!K12*(1+$M$5))</f>
        <v>199636.53800579999</v>
      </c>
      <c r="L12" s="22">
        <f>IF('NO LOCALITY'!L12*(1+$M$5)&gt;'Locality and Max Pay'!$D$7,'Locality and Max Pay'!$D$7,'NO LOCALITY'!L12*(1+$M$5))</f>
        <v>210113.6806503</v>
      </c>
      <c r="M12" s="22">
        <f>IF('NO LOCALITY'!M12*(1+$M$5)&gt;'Locality and Max Pay'!$D$7,'Locality and Max Pay'!$D$7,'NO LOCALITY'!M12*(1+$M$5))</f>
        <v>220621.9375962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78913.048573799999</v>
      </c>
      <c r="F13" s="23">
        <f>IF('NO LOCALITY'!F13*(1+$M$5)&gt;'Locality and Max Pay'!$D$7,'Locality and Max Pay'!$D$7,'NO LOCALITY'!F13*(1+$M$5))</f>
        <v>89564.909987699997</v>
      </c>
      <c r="G13" s="23">
        <f>IF('NO LOCALITY'!G13*(1+$M$5)&gt;'Locality and Max Pay'!$D$7,'Locality and Max Pay'!$D$7,'NO LOCALITY'!G13*(1+$M$5))</f>
        <v>98972.199345600005</v>
      </c>
      <c r="H13" s="23">
        <f>IF('NO LOCALITY'!H13*(1+$M$5)&gt;'Locality and Max Pay'!$D$7,'Locality and Max Pay'!$D$7,'NO LOCALITY'!H13*(1+$M$5))</f>
        <v>109366.76942099999</v>
      </c>
      <c r="I13" s="23">
        <f>IF('NO LOCALITY'!I13*(1+$M$5)&gt;'Locality and Max Pay'!$D$7,'Locality and Max Pay'!$D$7,'NO LOCALITY'!I13*(1+$M$5))</f>
        <v>120849.14334150001</v>
      </c>
      <c r="J13" s="23">
        <f>IF('NO LOCALITY'!J13*(1+$M$5)&gt;'Locality and Max Pay'!$D$7,'Locality and Max Pay'!$D$7,'NO LOCALITY'!J13*(1+$M$5))</f>
        <v>133535.40138539998</v>
      </c>
      <c r="K13" s="23">
        <f>IF('NO LOCALITY'!K13*(1+$M$5)&gt;'Locality and Max Pay'!$D$7,'Locality and Max Pay'!$D$7,'NO LOCALITY'!K13*(1+$M$5))</f>
        <v>153568.22467140001</v>
      </c>
      <c r="L13" s="23">
        <f>IF('NO LOCALITY'!L13*(1+$M$5)&gt;'Locality and Max Pay'!$D$7,'Locality and Max Pay'!$D$7,'NO LOCALITY'!L13*(1+$M$5))</f>
        <v>161623.23862229998</v>
      </c>
      <c r="M13" s="23">
        <f>IF('NO LOCALITY'!M13*(1+$M$5)&gt;'Locality and Max Pay'!$D$7,'Locality and Max Pay'!$D$7,'NO LOCALITY'!M13*(1+$M$5))</f>
        <v>169709.3668746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2kHRIC1T0GWd/meiF9CYAhbtiCkf5zuRPpZe1I1BtHm+mXz5ZJVZ3gQ8w56M4oa9vre35X8jMJsZzi1P7SItiA==" saltValue="ugkilcSW5ZV3N8d/LJAnlA==" spinCount="100000" sheet="1" objects="1" scenarios="1"/>
  <mergeCells count="14">
    <mergeCell ref="A1:M2"/>
    <mergeCell ref="A3:M3"/>
    <mergeCell ref="A4:M4"/>
    <mergeCell ref="A5:B7"/>
    <mergeCell ref="C5:C7"/>
    <mergeCell ref="D5:E5"/>
    <mergeCell ref="B15:M15"/>
    <mergeCell ref="B17:C17"/>
    <mergeCell ref="A8:A9"/>
    <mergeCell ref="B8:B9"/>
    <mergeCell ref="A10:A11"/>
    <mergeCell ref="B10:B11"/>
    <mergeCell ref="A12:A13"/>
    <mergeCell ref="B12:B13"/>
  </mergeCells>
  <hyperlinks>
    <hyperlink ref="B17" location="'LOCALITY INDEX'!A1" display="Return to Locality Index" xr:uid="{790FE5D7-072A-4A10-A736-373D8894C143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/>
  <dimension ref="A1:M17"/>
  <sheetViews>
    <sheetView zoomScaleNormal="100" workbookViewId="0">
      <selection activeCell="M6" sqref="M6"/>
    </sheetView>
  </sheetViews>
  <sheetFormatPr defaultColWidth="9.33203125" defaultRowHeight="13.2" x14ac:dyDescent="0.25"/>
  <cols>
    <col min="1" max="2" width="9.33203125" style="35"/>
    <col min="3" max="3" width="10.6640625" style="35" customWidth="1"/>
    <col min="4" max="4" width="9.33203125" style="35" customWidth="1"/>
    <col min="5" max="16384" width="9.33203125" style="35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107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0.20030000000000001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109767.02329709998</v>
      </c>
      <c r="F8" s="22">
        <f>IF('NO LOCALITY'!F8*(1+$M$5)&gt;'Locality and Max Pay'!$D$7,'Locality and Max Pay'!$D$7,'NO LOCALITY'!F8*(1+$M$5))</f>
        <v>124585.16250599998</v>
      </c>
      <c r="G8" s="22">
        <f>IF('NO LOCALITY'!G8*(1+$M$5)&gt;'Locality and Max Pay'!$D$7,'Locality and Max Pay'!$D$7,'NO LOCALITY'!G8*(1+$M$5))</f>
        <v>137667.45906269999</v>
      </c>
      <c r="H8" s="22">
        <f>IF('NO LOCALITY'!H8*(1+$M$5)&gt;'Locality and Max Pay'!$D$7,'Locality and Max Pay'!$D$7,'NO LOCALITY'!H8*(1+$M$5))</f>
        <v>152126.71097219997</v>
      </c>
      <c r="I8" s="22">
        <f>IF('NO LOCALITY'!I8*(1+$M$5)&gt;'Locality and Max Pay'!$D$7,'Locality and Max Pay'!$D$7,'NO LOCALITY'!I8*(1+$M$5))</f>
        <v>168099.63720569998</v>
      </c>
      <c r="J8" s="22">
        <f>IF('NO LOCALITY'!J8*(1+$M$5)&gt;'Locality and Max Pay'!$D$7,'Locality and Max Pay'!$D$7,'NO LOCALITY'!J8*(1+$M$5))</f>
        <v>185747.37083639996</v>
      </c>
      <c r="K8" s="22">
        <f>IF('NO LOCALITY'!K8*(1+$M$5)&gt;'Locality and Max Pay'!$D$7,'Locality and Max Pay'!$D$7,'NO LOCALITY'!K8*(1+$M$5))</f>
        <v>213608.74403879995</v>
      </c>
      <c r="L8" s="22">
        <f>IF('NO LOCALITY'!L8*(1+$M$5)&gt;'Locality and Max Pay'!$D$7,'Locality and Max Pay'!$D$7,'NO LOCALITY'!L8*(1+$M$5))</f>
        <v>224820.92038229998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87811.421368499985</v>
      </c>
      <c r="F9" s="23">
        <f>IF('NO LOCALITY'!F9*(1+$M$5)&gt;'Locality and Max Pay'!$D$7,'Locality and Max Pay'!$D$7,'NO LOCALITY'!F9*(1+$M$5))</f>
        <v>99670.571414999984</v>
      </c>
      <c r="G9" s="23">
        <f>IF('NO LOCALITY'!G9*(1+$M$5)&gt;'Locality and Max Pay'!$D$7,'Locality and Max Pay'!$D$7,'NO LOCALITY'!G9*(1+$M$5))</f>
        <v>110135.67623729999</v>
      </c>
      <c r="H9" s="23">
        <f>IF('NO LOCALITY'!H9*(1+$M$5)&gt;'Locality and Max Pay'!$D$7,'Locality and Max Pay'!$D$7,'NO LOCALITY'!H9*(1+$M$5))</f>
        <v>121700.63635469998</v>
      </c>
      <c r="I9" s="23">
        <f>IF('NO LOCALITY'!I9*(1+$M$5)&gt;'Locality and Max Pay'!$D$7,'Locality and Max Pay'!$D$7,'NO LOCALITY'!I9*(1+$M$5))</f>
        <v>134478.97734149999</v>
      </c>
      <c r="J9" s="23">
        <f>IF('NO LOCALITY'!J9*(1+$M$5)&gt;'Locality and Max Pay'!$D$7,'Locality and Max Pay'!$D$7,'NO LOCALITY'!J9*(1+$M$5))</f>
        <v>148598.87323319996</v>
      </c>
      <c r="K9" s="23">
        <f>IF('NO LOCALITY'!K9*(1+$M$5)&gt;'Locality and Max Pay'!$D$7,'Locality and Max Pay'!$D$7,'NO LOCALITY'!K9*(1+$M$5))</f>
        <v>170887.72765409996</v>
      </c>
      <c r="L9" s="23">
        <f>IF('NO LOCALITY'!L9*(1+$M$5)&gt;'Locality and Max Pay'!$D$7,'Locality and Max Pay'!$D$7,'NO LOCALITY'!L9*(1+$M$5))</f>
        <v>179857.46872889996</v>
      </c>
      <c r="M9" s="23">
        <f>IF('NO LOCALITY'!M9*(1+$M$5)&gt;'Locality and Max Pay'!$D$7,'Locality and Max Pay'!$D$7,'NO LOCALITY'!M9*(1+$M$5))</f>
        <v>188852.84461079998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107297.53687979998</v>
      </c>
      <c r="F10" s="18">
        <f>IF('NO LOCALITY'!F10*(1+$M$5)&gt;'Locality and Max Pay'!$D$7,'Locality and Max Pay'!$D$7,'NO LOCALITY'!F10*(1+$M$5))</f>
        <v>121778.76148109998</v>
      </c>
      <c r="G10" s="18">
        <f>IF('NO LOCALITY'!G10*(1+$M$5)&gt;'Locality and Max Pay'!$D$7,'Locality and Max Pay'!$D$7,'NO LOCALITY'!G10*(1+$M$5))</f>
        <v>134570.53022399999</v>
      </c>
      <c r="H10" s="18">
        <f>IF('NO LOCALITY'!H10*(1+$M$5)&gt;'Locality and Max Pay'!$D$7,'Locality and Max Pay'!$D$7,'NO LOCALITY'!H10*(1+$M$5))</f>
        <v>148703.85387179998</v>
      </c>
      <c r="I10" s="22">
        <f>IF('NO LOCALITY'!I10*(1+$M$5)&gt;'Locality and Max Pay'!$D$7,'Locality and Max Pay'!$D$7,'NO LOCALITY'!I10*(1+$M$5))</f>
        <v>164316.67210079997</v>
      </c>
      <c r="J10" s="22">
        <f>IF('NO LOCALITY'!J10*(1+$M$5)&gt;'Locality and Max Pay'!$D$7,'Locality and Max Pay'!$D$7,'NO LOCALITY'!J10*(1+$M$5))</f>
        <v>181566.45586889997</v>
      </c>
      <c r="K10" s="22">
        <f>IF('NO LOCALITY'!K10*(1+$M$5)&gt;'Locality and Max Pay'!$D$7,'Locality and Max Pay'!$D$7,'NO LOCALITY'!K10*(1+$M$5))</f>
        <v>208801.60735499996</v>
      </c>
      <c r="L10" s="22">
        <f>IF('NO LOCALITY'!L10*(1+$M$5)&gt;'Locality and Max Pay'!$D$7,'Locality and Max Pay'!$D$7,'NO LOCALITY'!L10*(1+$M$5))</f>
        <v>219761.09774279999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84157.851004199983</v>
      </c>
      <c r="F11" s="19">
        <f>IF('NO LOCALITY'!F11*(1+$M$5)&gt;'Locality and Max Pay'!$D$7,'Locality and Max Pay'!$D$7,'NO LOCALITY'!F11*(1+$M$5))</f>
        <v>95512.849844399971</v>
      </c>
      <c r="G11" s="19">
        <f>IF('NO LOCALITY'!G11*(1+$M$5)&gt;'Locality and Max Pay'!$D$7,'Locality and Max Pay'!$D$7,'NO LOCALITY'!G11*(1+$M$5))</f>
        <v>105545.82506129997</v>
      </c>
      <c r="H11" s="19">
        <f>IF('NO LOCALITY'!H11*(1+$M$5)&gt;'Locality and Max Pay'!$D$7,'Locality and Max Pay'!$D$7,'NO LOCALITY'!H11*(1+$M$5))</f>
        <v>116628.60666419998</v>
      </c>
      <c r="I11" s="23">
        <f>IF('NO LOCALITY'!I11*(1+$M$5)&gt;'Locality and Max Pay'!$D$7,'Locality and Max Pay'!$D$7,'NO LOCALITY'!I11*(1+$M$5))</f>
        <v>128874.72022739997</v>
      </c>
      <c r="J11" s="23">
        <f>IF('NO LOCALITY'!J11*(1+$M$5)&gt;'Locality and Max Pay'!$D$7,'Locality and Max Pay'!$D$7,'NO LOCALITY'!J11*(1+$M$5))</f>
        <v>142406.23626089998</v>
      </c>
      <c r="K11" s="23">
        <f>IF('NO LOCALITY'!K11*(1+$M$5)&gt;'Locality and Max Pay'!$D$7,'Locality and Max Pay'!$D$7,'NO LOCALITY'!K11*(1+$M$5))</f>
        <v>163767.35480579999</v>
      </c>
      <c r="L11" s="23">
        <f>IF('NO LOCALITY'!L11*(1+$M$5)&gt;'Locality and Max Pay'!$D$7,'Locality and Max Pay'!$D$7,'NO LOCALITY'!L11*(1+$M$5))</f>
        <v>172362.33941489997</v>
      </c>
      <c r="M11" s="23">
        <f>IF('NO LOCALITY'!M11*(1+$M$5)&gt;'Locality and Max Pay'!$D$7,'Locality and Max Pay'!$D$7,'NO LOCALITY'!M11*(1+$M$5))</f>
        <v>180979.29671579998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104642.50328729999</v>
      </c>
      <c r="F12" s="22">
        <f>IF('NO LOCALITY'!F12*(1+$M$5)&gt;'Locality and Max Pay'!$D$7,'Locality and Max Pay'!$D$7,'NO LOCALITY'!F12*(1+$M$5))</f>
        <v>118770.94411469997</v>
      </c>
      <c r="G12" s="22">
        <f>IF('NO LOCALITY'!G12*(1+$M$5)&gt;'Locality and Max Pay'!$D$7,'Locality and Max Pay'!$D$7,'NO LOCALITY'!G12*(1+$M$5))</f>
        <v>131245.32953159997</v>
      </c>
      <c r="H12" s="22">
        <f>IF('NO LOCALITY'!H12*(1+$M$5)&gt;'Locality and Max Pay'!$D$7,'Locality and Max Pay'!$D$7,'NO LOCALITY'!H12*(1+$M$5))</f>
        <v>145024.64870039999</v>
      </c>
      <c r="I12" s="22">
        <f>IF('NO LOCALITY'!I12*(1+$M$5)&gt;'Locality and Max Pay'!$D$7,'Locality and Max Pay'!$D$7,'NO LOCALITY'!I12*(1+$M$5))</f>
        <v>160254.16552799995</v>
      </c>
      <c r="J12" s="22">
        <f>IF('NO LOCALITY'!J12*(1+$M$5)&gt;'Locality and Max Pay'!$D$7,'Locality and Max Pay'!$D$7,'NO LOCALITY'!J12*(1+$M$5))</f>
        <v>177077.92321619997</v>
      </c>
      <c r="K12" s="22">
        <f>IF('NO LOCALITY'!K12*(1+$M$5)&gt;'Locality and Max Pay'!$D$7,'Locality and Max Pay'!$D$7,'NO LOCALITY'!K12*(1+$M$5))</f>
        <v>203640.46619219997</v>
      </c>
      <c r="L12" s="22">
        <f>IF('NO LOCALITY'!L12*(1+$M$5)&gt;'Locality and Max Pay'!$D$7,'Locality and Max Pay'!$D$7,'NO LOCALITY'!L12*(1+$M$5))</f>
        <v>214327.73934269996</v>
      </c>
      <c r="M12" s="22">
        <f>IF('NO LOCALITY'!M12*(1+$M$5)&gt;'Locality and Max Pay'!$D$7,'Locality and Max Pay'!$D$7,'NO LOCALITY'!M12*(1+$M$5))</f>
        <v>225046.75082579997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80495.735704199993</v>
      </c>
      <c r="F13" s="23">
        <f>IF('NO LOCALITY'!F13*(1+$M$5)&gt;'Locality and Max Pay'!$D$7,'Locality and Max Pay'!$D$7,'NO LOCALITY'!F13*(1+$M$5))</f>
        <v>91361.231799299989</v>
      </c>
      <c r="G13" s="23">
        <f>IF('NO LOCALITY'!G13*(1+$M$5)&gt;'Locality and Max Pay'!$D$7,'Locality and Max Pay'!$D$7,'NO LOCALITY'!G13*(1+$M$5))</f>
        <v>100957.19459039999</v>
      </c>
      <c r="H13" s="23">
        <f>IF('NO LOCALITY'!H13*(1+$M$5)&gt;'Locality and Max Pay'!$D$7,'Locality and Max Pay'!$D$7,'NO LOCALITY'!H13*(1+$M$5))</f>
        <v>111560.23908899998</v>
      </c>
      <c r="I13" s="23">
        <f>IF('NO LOCALITY'!I13*(1+$M$5)&gt;'Locality and Max Pay'!$D$7,'Locality and Max Pay'!$D$7,'NO LOCALITY'!I13*(1+$M$5))</f>
        <v>123272.90452349998</v>
      </c>
      <c r="J13" s="23">
        <f>IF('NO LOCALITY'!J13*(1+$M$5)&gt;'Locality and Max Pay'!$D$7,'Locality and Max Pay'!$D$7,'NO LOCALITY'!J13*(1+$M$5))</f>
        <v>136213.59928859997</v>
      </c>
      <c r="K13" s="23">
        <f>IF('NO LOCALITY'!K13*(1+$M$5)&gt;'Locality and Max Pay'!$D$7,'Locality and Max Pay'!$D$7,'NO LOCALITY'!K13*(1+$M$5))</f>
        <v>156648.20266259997</v>
      </c>
      <c r="L13" s="23">
        <f>IF('NO LOCALITY'!L13*(1+$M$5)&gt;'Locality and Max Pay'!$D$7,'Locality and Max Pay'!$D$7,'NO LOCALITY'!L13*(1+$M$5))</f>
        <v>164864.76869069997</v>
      </c>
      <c r="M13" s="23">
        <f>IF('NO LOCALITY'!M13*(1+$M$5)&gt;'Locality and Max Pay'!$D$7,'Locality and Max Pay'!$D$7,'NO LOCALITY'!M13*(1+$M$5))</f>
        <v>173113.07305139999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/skL0K4nAenncdPjxUomUK+vpMzbg9hCiRukkwxuVGJvXn0ZoI4EcVgsXBFIwSCvXQsLTCoZ0VLrYCpnO3hCFw==" saltValue="nCo8m3Bdtfh768f8+fp+BA==" spinCount="100000" sheet="1" objects="1" scenarios="1"/>
  <mergeCells count="14">
    <mergeCell ref="B15:M15"/>
    <mergeCell ref="B17:C17"/>
    <mergeCell ref="A8:A9"/>
    <mergeCell ref="B8:B9"/>
    <mergeCell ref="A10:A11"/>
    <mergeCell ref="B10:B11"/>
    <mergeCell ref="A12:A13"/>
    <mergeCell ref="B12:B13"/>
    <mergeCell ref="A1:M2"/>
    <mergeCell ref="A3:M3"/>
    <mergeCell ref="A4:M4"/>
    <mergeCell ref="A5:B7"/>
    <mergeCell ref="C5:C7"/>
    <mergeCell ref="D5:E5"/>
  </mergeCells>
  <hyperlinks>
    <hyperlink ref="B17" location="'LOCALITY INDEX'!A1" display="Return to Locality Index" xr:uid="{00000000-0004-0000-35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/>
  <dimension ref="A1:M17"/>
  <sheetViews>
    <sheetView zoomScaleNormal="100" workbookViewId="0">
      <selection activeCell="M6" sqref="M6"/>
    </sheetView>
  </sheetViews>
  <sheetFormatPr defaultColWidth="9.33203125" defaultRowHeight="13.2" x14ac:dyDescent="0.25"/>
  <cols>
    <col min="1" max="2" width="9.33203125" style="35"/>
    <col min="3" max="3" width="10.6640625" style="35" customWidth="1"/>
    <col min="4" max="4" width="9.33203125" style="35" customWidth="1"/>
    <col min="5" max="16384" width="9.33203125" style="35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108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0.1928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109081.15086959999</v>
      </c>
      <c r="F8" s="22">
        <f>IF('NO LOCALITY'!F8*(1+$M$5)&gt;'Locality and Max Pay'!$D$7,'Locality and Max Pay'!$D$7,'NO LOCALITY'!F8*(1+$M$5))</f>
        <v>123806.69985599999</v>
      </c>
      <c r="G8" s="22">
        <f>IF('NO LOCALITY'!G8*(1+$M$5)&gt;'Locality and Max Pay'!$D$7,'Locality and Max Pay'!$D$7,'NO LOCALITY'!G8*(1+$M$5))</f>
        <v>136807.25249519999</v>
      </c>
      <c r="H8" s="22">
        <f>IF('NO LOCALITY'!H8*(1+$M$5)&gt;'Locality and Max Pay'!$D$7,'Locality and Max Pay'!$D$7,'NO LOCALITY'!H8*(1+$M$5))</f>
        <v>151176.1566672</v>
      </c>
      <c r="I8" s="22">
        <f>IF('NO LOCALITY'!I8*(1+$M$5)&gt;'Locality and Max Pay'!$D$7,'Locality and Max Pay'!$D$7,'NO LOCALITY'!I8*(1+$M$5))</f>
        <v>167049.27706320002</v>
      </c>
      <c r="J8" s="22">
        <f>IF('NO LOCALITY'!J8*(1+$M$5)&gt;'Locality and Max Pay'!$D$7,'Locality and Max Pay'!$D$7,'NO LOCALITY'!J8*(1+$M$5))</f>
        <v>184586.73992639998</v>
      </c>
      <c r="K8" s="22">
        <f>IF('NO LOCALITY'!K8*(1+$M$5)&gt;'Locality and Max Pay'!$D$7,'Locality and Max Pay'!$D$7,'NO LOCALITY'!K8*(1+$M$5))</f>
        <v>212274.02306879999</v>
      </c>
      <c r="L8" s="22">
        <f>IF('NO LOCALITY'!L8*(1+$M$5)&gt;'Locality and Max Pay'!$D$7,'Locality and Max Pay'!$D$7,'NO LOCALITY'!L8*(1+$M$5))</f>
        <v>223416.14082480001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87262.737155999988</v>
      </c>
      <c r="F9" s="23">
        <f>IF('NO LOCALITY'!F9*(1+$M$5)&gt;'Locality and Max Pay'!$D$7,'Locality and Max Pay'!$D$7,'NO LOCALITY'!F9*(1+$M$5))</f>
        <v>99047.786039999992</v>
      </c>
      <c r="G9" s="23">
        <f>IF('NO LOCALITY'!G9*(1+$M$5)&gt;'Locality and Max Pay'!$D$7,'Locality and Max Pay'!$D$7,'NO LOCALITY'!G9*(1+$M$5))</f>
        <v>109447.50030480001</v>
      </c>
      <c r="H9" s="23">
        <f>IF('NO LOCALITY'!H9*(1+$M$5)&gt;'Locality and Max Pay'!$D$7,'Locality and Max Pay'!$D$7,'NO LOCALITY'!H9*(1+$M$5))</f>
        <v>120940.1974872</v>
      </c>
      <c r="I9" s="23">
        <f>IF('NO LOCALITY'!I9*(1+$M$5)&gt;'Locality and Max Pay'!$D$7,'Locality and Max Pay'!$D$7,'NO LOCALITY'!I9*(1+$M$5))</f>
        <v>133638.69380400001</v>
      </c>
      <c r="J9" s="23">
        <f>IF('NO LOCALITY'!J9*(1+$M$5)&gt;'Locality and Max Pay'!$D$7,'Locality and Max Pay'!$D$7,'NO LOCALITY'!J9*(1+$M$5))</f>
        <v>147670.36240320001</v>
      </c>
      <c r="K9" s="23">
        <f>IF('NO LOCALITY'!K9*(1+$M$5)&gt;'Locality and Max Pay'!$D$7,'Locality and Max Pay'!$D$7,'NO LOCALITY'!K9*(1+$M$5))</f>
        <v>169819.94630159999</v>
      </c>
      <c r="L9" s="23">
        <f>IF('NO LOCALITY'!L9*(1+$M$5)&gt;'Locality and Max Pay'!$D$7,'Locality and Max Pay'!$D$7,'NO LOCALITY'!L9*(1+$M$5))</f>
        <v>178733.6405064</v>
      </c>
      <c r="M9" s="23">
        <f>IF('NO LOCALITY'!M9*(1+$M$5)&gt;'Locality and Max Pay'!$D$7,'Locality and Max Pay'!$D$7,'NO LOCALITY'!M9*(1+$M$5))</f>
        <v>187672.80934080001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106627.0948848</v>
      </c>
      <c r="F10" s="18">
        <f>IF('NO LOCALITY'!F10*(1+$M$5)&gt;'Locality and Max Pay'!$D$7,'Locality and Max Pay'!$D$7,'NO LOCALITY'!F10*(1+$M$5))</f>
        <v>121017.83445359999</v>
      </c>
      <c r="G10" s="18">
        <f>IF('NO LOCALITY'!G10*(1+$M$5)&gt;'Locality and Max Pay'!$D$7,'Locality and Max Pay'!$D$7,'NO LOCALITY'!G10*(1+$M$5))</f>
        <v>133729.67462400001</v>
      </c>
      <c r="H10" s="18">
        <f>IF('NO LOCALITY'!H10*(1+$M$5)&gt;'Locality and Max Pay'!$D$7,'Locality and Max Pay'!$D$7,'NO LOCALITY'!H10*(1+$M$5))</f>
        <v>147774.68707680001</v>
      </c>
      <c r="I10" s="22">
        <f>IF('NO LOCALITY'!I10*(1+$M$5)&gt;'Locality and Max Pay'!$D$7,'Locality and Max Pay'!$D$7,'NO LOCALITY'!I10*(1+$M$5))</f>
        <v>163289.94958079999</v>
      </c>
      <c r="J10" s="22">
        <f>IF('NO LOCALITY'!J10*(1+$M$5)&gt;'Locality and Max Pay'!$D$7,'Locality and Max Pay'!$D$7,'NO LOCALITY'!J10*(1+$M$5))</f>
        <v>180431.9491464</v>
      </c>
      <c r="K10" s="22">
        <f>IF('NO LOCALITY'!K10*(1+$M$5)&gt;'Locality and Max Pay'!$D$7,'Locality and Max Pay'!$D$7,'NO LOCALITY'!K10*(1+$M$5))</f>
        <v>207496.92348</v>
      </c>
      <c r="L10" s="22">
        <f>IF('NO LOCALITY'!L10*(1+$M$5)&gt;'Locality and Max Pay'!$D$7,'Locality and Max Pay'!$D$7,'NO LOCALITY'!L10*(1+$M$5))</f>
        <v>218387.93417280001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83631.995899200003</v>
      </c>
      <c r="F11" s="19">
        <f>IF('NO LOCALITY'!F11*(1+$M$5)&gt;'Locality and Max Pay'!$D$7,'Locality and Max Pay'!$D$7,'NO LOCALITY'!F11*(1+$M$5))</f>
        <v>94916.043734399995</v>
      </c>
      <c r="G11" s="19">
        <f>IF('NO LOCALITY'!G11*(1+$M$5)&gt;'Locality and Max Pay'!$D$7,'Locality and Max Pay'!$D$7,'NO LOCALITY'!G11*(1+$M$5))</f>
        <v>104886.32852879999</v>
      </c>
      <c r="H11" s="19">
        <f>IF('NO LOCALITY'!H11*(1+$M$5)&gt;'Locality and Max Pay'!$D$7,'Locality and Max Pay'!$D$7,'NO LOCALITY'!H11*(1+$M$5))</f>
        <v>115899.8600592</v>
      </c>
      <c r="I11" s="23">
        <f>IF('NO LOCALITY'!I11*(1+$M$5)&gt;'Locality and Max Pay'!$D$7,'Locality and Max Pay'!$D$7,'NO LOCALITY'!I11*(1+$M$5))</f>
        <v>128069.4545424</v>
      </c>
      <c r="J11" s="23">
        <f>IF('NO LOCALITY'!J11*(1+$M$5)&gt;'Locality and Max Pay'!$D$7,'Locality and Max Pay'!$D$7,'NO LOCALITY'!J11*(1+$M$5))</f>
        <v>141516.4197384</v>
      </c>
      <c r="K11" s="23">
        <f>IF('NO LOCALITY'!K11*(1+$M$5)&gt;'Locality and Max Pay'!$D$7,'Locality and Max Pay'!$D$7,'NO LOCALITY'!K11*(1+$M$5))</f>
        <v>162744.06466080001</v>
      </c>
      <c r="L11" s="23">
        <f>IF('NO LOCALITY'!L11*(1+$M$5)&gt;'Locality and Max Pay'!$D$7,'Locality and Max Pay'!$D$7,'NO LOCALITY'!L11*(1+$M$5))</f>
        <v>171285.34404239999</v>
      </c>
      <c r="M11" s="23">
        <f>IF('NO LOCALITY'!M11*(1+$M$5)&gt;'Locality and Max Pay'!$D$7,'Locality and Max Pay'!$D$7,'NO LOCALITY'!M11*(1+$M$5))</f>
        <v>179848.45882080001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103988.65110480001</v>
      </c>
      <c r="F12" s="22">
        <f>IF('NO LOCALITY'!F12*(1+$M$5)&gt;'Locality and Max Pay'!$D$7,'Locality and Max Pay'!$D$7,'NO LOCALITY'!F12*(1+$M$5))</f>
        <v>118028.81124719999</v>
      </c>
      <c r="G12" s="22">
        <f>IF('NO LOCALITY'!G12*(1+$M$5)&gt;'Locality and Max Pay'!$D$7,'Locality and Max Pay'!$D$7,'NO LOCALITY'!G12*(1+$M$5))</f>
        <v>130425.2512416</v>
      </c>
      <c r="H12" s="22">
        <f>IF('NO LOCALITY'!H12*(1+$M$5)&gt;'Locality and Max Pay'!$D$7,'Locality and Max Pay'!$D$7,'NO LOCALITY'!H12*(1+$M$5))</f>
        <v>144118.47119039999</v>
      </c>
      <c r="I12" s="22">
        <f>IF('NO LOCALITY'!I12*(1+$M$5)&gt;'Locality and Max Pay'!$D$7,'Locality and Max Pay'!$D$7,'NO LOCALITY'!I12*(1+$M$5))</f>
        <v>159252.82732799998</v>
      </c>
      <c r="J12" s="22">
        <f>IF('NO LOCALITY'!J12*(1+$M$5)&gt;'Locality and Max Pay'!$D$7,'Locality and Max Pay'!$D$7,'NO LOCALITY'!J12*(1+$M$5))</f>
        <v>175971.46281119998</v>
      </c>
      <c r="K12" s="22">
        <f>IF('NO LOCALITY'!K12*(1+$M$5)&gt;'Locality and Max Pay'!$D$7,'Locality and Max Pay'!$D$7,'NO LOCALITY'!K12*(1+$M$5))</f>
        <v>202368.0313872</v>
      </c>
      <c r="L12" s="22">
        <f>IF('NO LOCALITY'!L12*(1+$M$5)&gt;'Locality and Max Pay'!$D$7,'Locality and Max Pay'!$D$7,'NO LOCALITY'!L12*(1+$M$5))</f>
        <v>212988.52577519999</v>
      </c>
      <c r="M12" s="22">
        <f>IF('NO LOCALITY'!M12*(1+$M$5)&gt;'Locality and Max Pay'!$D$7,'Locality and Max Pay'!$D$7,'NO LOCALITY'!M12*(1+$M$5))</f>
        <v>223640.56018080001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79992.763099200005</v>
      </c>
      <c r="F13" s="23">
        <f>IF('NO LOCALITY'!F13*(1+$M$5)&gt;'Locality and Max Pay'!$D$7,'Locality and Max Pay'!$D$7,'NO LOCALITY'!F13*(1+$M$5))</f>
        <v>90790.3668168</v>
      </c>
      <c r="G13" s="23">
        <f>IF('NO LOCALITY'!G13*(1+$M$5)&gt;'Locality and Max Pay'!$D$7,'Locality and Max Pay'!$D$7,'NO LOCALITY'!G13*(1+$M$5))</f>
        <v>100326.3698304</v>
      </c>
      <c r="H13" s="23">
        <f>IF('NO LOCALITY'!H13*(1+$M$5)&gt;'Locality and Max Pay'!$D$7,'Locality and Max Pay'!$D$7,'NO LOCALITY'!H13*(1+$M$5))</f>
        <v>110863.16186399999</v>
      </c>
      <c r="I13" s="23">
        <f>IF('NO LOCALITY'!I13*(1+$M$5)&gt;'Locality and Max Pay'!$D$7,'Locality and Max Pay'!$D$7,'NO LOCALITY'!I13*(1+$M$5))</f>
        <v>122502.64143600001</v>
      </c>
      <c r="J13" s="23">
        <f>IF('NO LOCALITY'!J13*(1+$M$5)&gt;'Locality and Max Pay'!$D$7,'Locality and Max Pay'!$D$7,'NO LOCALITY'!J13*(1+$M$5))</f>
        <v>135362.47707359999</v>
      </c>
      <c r="K13" s="23">
        <f>IF('NO LOCALITY'!K13*(1+$M$5)&gt;'Locality and Max Pay'!$D$7,'Locality and Max Pay'!$D$7,'NO LOCALITY'!K13*(1+$M$5))</f>
        <v>155669.39609759999</v>
      </c>
      <c r="L13" s="23">
        <f>IF('NO LOCALITY'!L13*(1+$M$5)&gt;'Locality and Max Pay'!$D$7,'Locality and Max Pay'!$D$7,'NO LOCALITY'!L13*(1+$M$5))</f>
        <v>163834.62142319998</v>
      </c>
      <c r="M13" s="23">
        <f>IF('NO LOCALITY'!M13*(1+$M$5)&gt;'Locality and Max Pay'!$D$7,'Locality and Max Pay'!$D$7,'NO LOCALITY'!M13*(1+$M$5))</f>
        <v>172031.38676639998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mergeCells count="14">
    <mergeCell ref="B15:M15"/>
    <mergeCell ref="B17:C17"/>
    <mergeCell ref="A8:A9"/>
    <mergeCell ref="B8:B9"/>
    <mergeCell ref="A10:A11"/>
    <mergeCell ref="B10:B11"/>
    <mergeCell ref="A12:A13"/>
    <mergeCell ref="B12:B13"/>
    <mergeCell ref="A1:M2"/>
    <mergeCell ref="A3:M3"/>
    <mergeCell ref="A4:M4"/>
    <mergeCell ref="A5:B7"/>
    <mergeCell ref="C5:C7"/>
    <mergeCell ref="D5:E5"/>
  </mergeCells>
  <hyperlinks>
    <hyperlink ref="B17" location="'LOCALITY INDEX'!A1" display="Return to Locality Index" xr:uid="{00000000-0004-0000-36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17"/>
  <sheetViews>
    <sheetView zoomScaleNormal="100" workbookViewId="0">
      <selection activeCell="M6" sqref="M6"/>
    </sheetView>
  </sheetViews>
  <sheetFormatPr defaultColWidth="9.33203125" defaultRowHeight="13.2" x14ac:dyDescent="0.25"/>
  <cols>
    <col min="1" max="2" width="9.33203125" style="35"/>
    <col min="3" max="3" width="10.6640625" style="35" customWidth="1"/>
    <col min="4" max="4" width="9.33203125" style="35" customWidth="1"/>
    <col min="5" max="16384" width="9.33203125" style="35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96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0.2077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88" t="s">
        <v>12</v>
      </c>
      <c r="B8" s="89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110443.75075889999</v>
      </c>
      <c r="F8" s="22">
        <f>IF('NO LOCALITY'!F8*(1+$M$5)&gt;'Locality and Max Pay'!$D$7,'Locality and Max Pay'!$D$7,'NO LOCALITY'!F8*(1+$M$5))</f>
        <v>125353.24565399998</v>
      </c>
      <c r="G8" s="22">
        <f>IF('NO LOCALITY'!G8*(1+$M$5)&gt;'Locality and Max Pay'!$D$7,'Locality and Max Pay'!$D$7,'NO LOCALITY'!G8*(1+$M$5))</f>
        <v>138516.19620929999</v>
      </c>
      <c r="H8" s="22">
        <f>IF('NO LOCALITY'!H8*(1+$M$5)&gt;'Locality and Max Pay'!$D$7,'Locality and Max Pay'!$D$7,'NO LOCALITY'!H8*(1+$M$5))</f>
        <v>153064.5912198</v>
      </c>
      <c r="I8" s="22">
        <f>IF('NO LOCALITY'!I8*(1+$M$5)&gt;'Locality and Max Pay'!$D$7,'Locality and Max Pay'!$D$7,'NO LOCALITY'!I8*(1+$M$5))</f>
        <v>169135.9925463</v>
      </c>
      <c r="J8" s="22">
        <f>IF('NO LOCALITY'!J8*(1+$M$5)&gt;'Locality and Max Pay'!$D$7,'Locality and Max Pay'!$D$7,'NO LOCALITY'!J8*(1+$M$5))</f>
        <v>186892.52666759997</v>
      </c>
      <c r="K8" s="22">
        <f>IF('NO LOCALITY'!K8*(1+$M$5)&gt;'Locality and Max Pay'!$D$7,'Locality and Max Pay'!$D$7,'NO LOCALITY'!K8*(1+$M$5))</f>
        <v>214925.66872919997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88352.789791499992</v>
      </c>
      <c r="F9" s="23">
        <f>IF('NO LOCALITY'!F9*(1+$M$5)&gt;'Locality and Max Pay'!$D$7,'Locality and Max Pay'!$D$7,'NO LOCALITY'!F9*(1+$M$5))</f>
        <v>100285.05298499999</v>
      </c>
      <c r="G9" s="23">
        <f>IF('NO LOCALITY'!G9*(1+$M$5)&gt;'Locality and Max Pay'!$D$7,'Locality and Max Pay'!$D$7,'NO LOCALITY'!G9*(1+$M$5))</f>
        <v>110814.6764907</v>
      </c>
      <c r="H9" s="23">
        <f>IF('NO LOCALITY'!H9*(1+$M$5)&gt;'Locality and Max Pay'!$D$7,'Locality and Max Pay'!$D$7,'NO LOCALITY'!H9*(1+$M$5))</f>
        <v>122450.93603729998</v>
      </c>
      <c r="I9" s="23">
        <f>IF('NO LOCALITY'!I9*(1+$M$5)&gt;'Locality and Max Pay'!$D$7,'Locality and Max Pay'!$D$7,'NO LOCALITY'!I9*(1+$M$5))</f>
        <v>135308.05709849999</v>
      </c>
      <c r="J9" s="23">
        <f>IF('NO LOCALITY'!J9*(1+$M$5)&gt;'Locality and Max Pay'!$D$7,'Locality and Max Pay'!$D$7,'NO LOCALITY'!J9*(1+$M$5))</f>
        <v>149515.00391879998</v>
      </c>
      <c r="K9" s="23">
        <f>IF('NO LOCALITY'!K9*(1+$M$5)&gt;'Locality and Max Pay'!$D$7,'Locality and Max Pay'!$D$7,'NO LOCALITY'!K9*(1+$M$5))</f>
        <v>171941.27192189998</v>
      </c>
      <c r="L9" s="23">
        <f>IF('NO LOCALITY'!L9*(1+$M$5)&gt;'Locality and Max Pay'!$D$7,'Locality and Max Pay'!$D$7,'NO LOCALITY'!L9*(1+$M$5))</f>
        <v>180966.31257509996</v>
      </c>
      <c r="M9" s="23">
        <f>IF('NO LOCALITY'!M9*(1+$M$5)&gt;'Locality and Max Pay'!$D$7,'Locality and Max Pay'!$D$7,'NO LOCALITY'!M9*(1+$M$5))</f>
        <v>190017.14607719998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107959.03964819999</v>
      </c>
      <c r="F10" s="18">
        <f>IF('NO LOCALITY'!F10*(1+$M$5)&gt;'Locality and Max Pay'!$D$7,'Locality and Max Pay'!$D$7,'NO LOCALITY'!F10*(1+$M$5))</f>
        <v>122529.54281489999</v>
      </c>
      <c r="G10" s="18">
        <f>IF('NO LOCALITY'!G10*(1+$M$5)&gt;'Locality and Max Pay'!$D$7,'Locality and Max Pay'!$D$7,'NO LOCALITY'!G10*(1+$M$5))</f>
        <v>135400.17441599999</v>
      </c>
      <c r="H10" s="18">
        <f>IF('NO LOCALITY'!H10*(1+$M$5)&gt;'Locality and Max Pay'!$D$7,'Locality and Max Pay'!$D$7,'NO LOCALITY'!H10*(1+$M$5))</f>
        <v>149620.6317762</v>
      </c>
      <c r="I10" s="22">
        <f>IF('NO LOCALITY'!I10*(1+$M$5)&gt;'Locality and Max Pay'!$D$7,'Locality and Max Pay'!$D$7,'NO LOCALITY'!I10*(1+$M$5))</f>
        <v>165329.70498719998</v>
      </c>
      <c r="J10" s="22">
        <f>IF('NO LOCALITY'!J10*(1+$M$5)&gt;'Locality and Max Pay'!$D$7,'Locality and Max Pay'!$D$7,'NO LOCALITY'!J10*(1+$M$5))</f>
        <v>182685.83583510001</v>
      </c>
      <c r="K10" s="22">
        <f>IF('NO LOCALITY'!K10*(1+$M$5)&gt;'Locality and Max Pay'!$D$7,'Locality and Max Pay'!$D$7,'NO LOCALITY'!K10*(1+$M$5))</f>
        <v>210088.89544499997</v>
      </c>
      <c r="L10" s="22">
        <f>IF('NO LOCALITY'!L10*(1+$M$5)&gt;'Locality and Max Pay'!$D$7,'Locality and Max Pay'!$D$7,'NO LOCALITY'!L10*(1+$M$5))</f>
        <v>221115.95246519998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84676.694707799994</v>
      </c>
      <c r="F11" s="19">
        <f>IF('NO LOCALITY'!F11*(1+$M$5)&gt;'Locality and Max Pay'!$D$7,'Locality and Max Pay'!$D$7,'NO LOCALITY'!F11*(1+$M$5))</f>
        <v>96101.69853959998</v>
      </c>
      <c r="G11" s="19">
        <f>IF('NO LOCALITY'!G11*(1+$M$5)&gt;'Locality and Max Pay'!$D$7,'Locality and Max Pay'!$D$7,'NO LOCALITY'!G11*(1+$M$5))</f>
        <v>106196.52830669998</v>
      </c>
      <c r="H11" s="19">
        <f>IF('NO LOCALITY'!H11*(1+$M$5)&gt;'Locality and Max Pay'!$D$7,'Locality and Max Pay'!$D$7,'NO LOCALITY'!H11*(1+$M$5))</f>
        <v>117347.63664779998</v>
      </c>
      <c r="I11" s="23">
        <f>IF('NO LOCALITY'!I11*(1+$M$5)&gt;'Locality and Max Pay'!$D$7,'Locality and Max Pay'!$D$7,'NO LOCALITY'!I11*(1+$M$5))</f>
        <v>129669.24903659998</v>
      </c>
      <c r="J11" s="23">
        <f>IF('NO LOCALITY'!J11*(1+$M$5)&gt;'Locality and Max Pay'!$D$7,'Locality and Max Pay'!$D$7,'NO LOCALITY'!J11*(1+$M$5))</f>
        <v>143284.1885631</v>
      </c>
      <c r="K11" s="23">
        <f>IF('NO LOCALITY'!K11*(1+$M$5)&gt;'Locality and Max Pay'!$D$7,'Locality and Max Pay'!$D$7,'NO LOCALITY'!K11*(1+$M$5))</f>
        <v>164777.00108219997</v>
      </c>
      <c r="L11" s="23">
        <f>IF('NO LOCALITY'!L11*(1+$M$5)&gt;'Locality and Max Pay'!$D$7,'Locality and Max Pay'!$D$7,'NO LOCALITY'!L11*(1+$M$5))</f>
        <v>173424.97484909996</v>
      </c>
      <c r="M11" s="23">
        <f>IF('NO LOCALITY'!M11*(1+$M$5)&gt;'Locality and Max Pay'!$D$7,'Locality and Max Pay'!$D$7,'NO LOCALITY'!M11*(1+$M$5))</f>
        <v>182095.05677219998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105287.6374407</v>
      </c>
      <c r="F12" s="22">
        <f>IF('NO LOCALITY'!F12*(1+$M$5)&gt;'Locality and Max Pay'!$D$7,'Locality and Max Pay'!$D$7,'NO LOCALITY'!F12*(1+$M$5))</f>
        <v>119503.18187729998</v>
      </c>
      <c r="G12" s="22">
        <f>IF('NO LOCALITY'!G12*(1+$M$5)&gt;'Locality and Max Pay'!$D$7,'Locality and Max Pay'!$D$7,'NO LOCALITY'!G12*(1+$M$5))</f>
        <v>132054.47344439998</v>
      </c>
      <c r="H12" s="22">
        <f>IF('NO LOCALITY'!H12*(1+$M$5)&gt;'Locality and Max Pay'!$D$7,'Locality and Max Pay'!$D$7,'NO LOCALITY'!H12*(1+$M$5))</f>
        <v>145918.74384359998</v>
      </c>
      <c r="I12" s="22">
        <f>IF('NO LOCALITY'!I12*(1+$M$5)&gt;'Locality and Max Pay'!$D$7,'Locality and Max Pay'!$D$7,'NO LOCALITY'!I12*(1+$M$5))</f>
        <v>161242.15255199999</v>
      </c>
      <c r="J12" s="22">
        <f>IF('NO LOCALITY'!J12*(1+$M$5)&gt;'Locality and Max Pay'!$D$7,'Locality and Max Pay'!$D$7,'NO LOCALITY'!J12*(1+$M$5))</f>
        <v>178169.63081579996</v>
      </c>
      <c r="K12" s="22">
        <f>IF('NO LOCALITY'!K12*(1+$M$5)&gt;'Locality and Max Pay'!$D$7,'Locality and Max Pay'!$D$7,'NO LOCALITY'!K12*(1+$M$5))</f>
        <v>204895.93519979998</v>
      </c>
      <c r="L12" s="22">
        <f>IF('NO LOCALITY'!L12*(1+$M$5)&gt;'Locality and Max Pay'!$D$7,'Locality and Max Pay'!$D$7,'NO LOCALITY'!L12*(1+$M$5))</f>
        <v>215649.09672929998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80992.002007799994</v>
      </c>
      <c r="F13" s="23">
        <f>IF('NO LOCALITY'!F13*(1+$M$5)&gt;'Locality and Max Pay'!$D$7,'Locality and Max Pay'!$D$7,'NO LOCALITY'!F13*(1+$M$5))</f>
        <v>91924.485248699988</v>
      </c>
      <c r="G13" s="23">
        <f>IF('NO LOCALITY'!G13*(1+$M$5)&gt;'Locality and Max Pay'!$D$7,'Locality and Max Pay'!$D$7,'NO LOCALITY'!G13*(1+$M$5))</f>
        <v>101579.60835359999</v>
      </c>
      <c r="H13" s="23">
        <f>IF('NO LOCALITY'!H13*(1+$M$5)&gt;'Locality and Max Pay'!$D$7,'Locality and Max Pay'!$D$7,'NO LOCALITY'!H13*(1+$M$5))</f>
        <v>112248.02195099999</v>
      </c>
      <c r="I13" s="23">
        <f>IF('NO LOCALITY'!I13*(1+$M$5)&gt;'Locality and Max Pay'!$D$7,'Locality and Max Pay'!$D$7,'NO LOCALITY'!I13*(1+$M$5))</f>
        <v>124032.89743649999</v>
      </c>
      <c r="J13" s="23">
        <f>IF('NO LOCALITY'!J13*(1+$M$5)&gt;'Locality and Max Pay'!$D$7,'Locality and Max Pay'!$D$7,'NO LOCALITY'!J13*(1+$M$5))</f>
        <v>137053.37320739997</v>
      </c>
      <c r="K13" s="23">
        <f>IF('NO LOCALITY'!K13*(1+$M$5)&gt;'Locality and Max Pay'!$D$7,'Locality and Max Pay'!$D$7,'NO LOCALITY'!K13*(1+$M$5))</f>
        <v>157613.95847339998</v>
      </c>
      <c r="L13" s="23">
        <f>IF('NO LOCALITY'!L13*(1+$M$5)&gt;'Locality and Max Pay'!$D$7,'Locality and Max Pay'!$D$7,'NO LOCALITY'!L13*(1+$M$5))</f>
        <v>165881.18066129996</v>
      </c>
      <c r="M13" s="23">
        <f>IF('NO LOCALITY'!M13*(1+$M$5)&gt;'Locality and Max Pay'!$D$7,'Locality and Max Pay'!$D$7,'NO LOCALITY'!M13*(1+$M$5))</f>
        <v>174180.33685259998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8pu0GbVdjYWtTQqvXsBBOBne8gpzHXcHIB3VfZu+hm0nYy7PqK6S4namyJp7KKEWigEl2oLnSsS17eylJ9qGzQ==" saltValue="/MdI8TW15A5Oi71Wxvw4cg==" spinCount="100000" sheet="1" objects="1" scenarios="1"/>
  <mergeCells count="14">
    <mergeCell ref="B15:M15"/>
    <mergeCell ref="B17:C17"/>
    <mergeCell ref="A8:A9"/>
    <mergeCell ref="B8:B9"/>
    <mergeCell ref="A10:A11"/>
    <mergeCell ref="B10:B11"/>
    <mergeCell ref="A12:A13"/>
    <mergeCell ref="B12:B13"/>
    <mergeCell ref="A1:M2"/>
    <mergeCell ref="A3:M3"/>
    <mergeCell ref="A4:M4"/>
    <mergeCell ref="A5:B7"/>
    <mergeCell ref="C5:C7"/>
    <mergeCell ref="D5:E5"/>
  </mergeCells>
  <hyperlinks>
    <hyperlink ref="B17" location="'LOCALITY INDEX'!A1" display="Return to Locality Index" xr:uid="{00000000-0004-0000-05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A1:M17"/>
  <sheetViews>
    <sheetView zoomScaleNormal="100" workbookViewId="0">
      <selection activeCell="M6" sqref="M6"/>
    </sheetView>
  </sheetViews>
  <sheetFormatPr defaultColWidth="8.6640625" defaultRowHeight="13.2" x14ac:dyDescent="0.25"/>
  <cols>
    <col min="1" max="2" width="8.6640625" style="63"/>
    <col min="3" max="3" width="10.6640625" style="63" customWidth="1"/>
    <col min="4" max="4" width="9.33203125" style="63" customWidth="1"/>
    <col min="5" max="16384" width="8.6640625" style="63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128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0.188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108642.19251599998</v>
      </c>
      <c r="F8" s="22">
        <f>IF('NO LOCALITY'!F8*(1+$M$5)&gt;'Locality and Max Pay'!$D$7,'Locality and Max Pay'!$D$7,'NO LOCALITY'!F8*(1+$M$5))</f>
        <v>123308.48375999999</v>
      </c>
      <c r="G8" s="22">
        <f>IF('NO LOCALITY'!G8*(1+$M$5)&gt;'Locality and Max Pay'!$D$7,'Locality and Max Pay'!$D$7,'NO LOCALITY'!G8*(1+$M$5))</f>
        <v>136256.72029199998</v>
      </c>
      <c r="H8" s="22">
        <f>IF('NO LOCALITY'!H8*(1+$M$5)&gt;'Locality and Max Pay'!$D$7,'Locality and Max Pay'!$D$7,'NO LOCALITY'!H8*(1+$M$5))</f>
        <v>150567.801912</v>
      </c>
      <c r="I8" s="22">
        <f>IF('NO LOCALITY'!I8*(1+$M$5)&gt;'Locality and Max Pay'!$D$7,'Locality and Max Pay'!$D$7,'NO LOCALITY'!I8*(1+$M$5))</f>
        <v>166377.04657199999</v>
      </c>
      <c r="J8" s="22">
        <f>IF('NO LOCALITY'!J8*(1+$M$5)&gt;'Locality and Max Pay'!$D$7,'Locality and Max Pay'!$D$7,'NO LOCALITY'!J8*(1+$M$5))</f>
        <v>183843.93614399995</v>
      </c>
      <c r="K8" s="22">
        <f>IF('NO LOCALITY'!K8*(1+$M$5)&gt;'Locality and Max Pay'!$D$7,'Locality and Max Pay'!$D$7,'NO LOCALITY'!K8*(1+$M$5))</f>
        <v>211419.80164799996</v>
      </c>
      <c r="L8" s="22">
        <f>IF('NO LOCALITY'!L8*(1+$M$5)&gt;'Locality and Max Pay'!$D$7,'Locality and Max Pay'!$D$7,'NO LOCALITY'!L8*(1+$M$5))</f>
        <v>222517.08190799999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86911.579259999984</v>
      </c>
      <c r="F9" s="23">
        <f>IF('NO LOCALITY'!F9*(1+$M$5)&gt;'Locality and Max Pay'!$D$7,'Locality and Max Pay'!$D$7,'NO LOCALITY'!F9*(1+$M$5))</f>
        <v>98649.203399999984</v>
      </c>
      <c r="G9" s="23">
        <f>IF('NO LOCALITY'!G9*(1+$M$5)&gt;'Locality and Max Pay'!$D$7,'Locality and Max Pay'!$D$7,'NO LOCALITY'!G9*(1+$M$5))</f>
        <v>109007.06770799999</v>
      </c>
      <c r="H9" s="23">
        <f>IF('NO LOCALITY'!H9*(1+$M$5)&gt;'Locality and Max Pay'!$D$7,'Locality and Max Pay'!$D$7,'NO LOCALITY'!H9*(1+$M$5))</f>
        <v>120453.51661199998</v>
      </c>
      <c r="I9" s="23">
        <f>IF('NO LOCALITY'!I9*(1+$M$5)&gt;'Locality and Max Pay'!$D$7,'Locality and Max Pay'!$D$7,'NO LOCALITY'!I9*(1+$M$5))</f>
        <v>133100.91233999998</v>
      </c>
      <c r="J9" s="23">
        <f>IF('NO LOCALITY'!J9*(1+$M$5)&gt;'Locality and Max Pay'!$D$7,'Locality and Max Pay'!$D$7,'NO LOCALITY'!J9*(1+$M$5))</f>
        <v>147076.11547199998</v>
      </c>
      <c r="K9" s="23">
        <f>IF('NO LOCALITY'!K9*(1+$M$5)&gt;'Locality and Max Pay'!$D$7,'Locality and Max Pay'!$D$7,'NO LOCALITY'!K9*(1+$M$5))</f>
        <v>169136.56623599996</v>
      </c>
      <c r="L9" s="23">
        <f>IF('NO LOCALITY'!L9*(1+$M$5)&gt;'Locality and Max Pay'!$D$7,'Locality and Max Pay'!$D$7,'NO LOCALITY'!L9*(1+$M$5))</f>
        <v>178014.39044399996</v>
      </c>
      <c r="M9" s="23">
        <f>IF('NO LOCALITY'!M9*(1+$M$5)&gt;'Locality and Max Pay'!$D$7,'Locality and Max Pay'!$D$7,'NO LOCALITY'!M9*(1+$M$5))</f>
        <v>186917.58676799998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106198.01200799998</v>
      </c>
      <c r="F10" s="18">
        <f>IF('NO LOCALITY'!F10*(1+$M$5)&gt;'Locality and Max Pay'!$D$7,'Locality and Max Pay'!$D$7,'NO LOCALITY'!F10*(1+$M$5))</f>
        <v>120530.84115599998</v>
      </c>
      <c r="G10" s="18">
        <f>IF('NO LOCALITY'!G10*(1+$M$5)&gt;'Locality and Max Pay'!$D$7,'Locality and Max Pay'!$D$7,'NO LOCALITY'!G10*(1+$M$5))</f>
        <v>133191.52703999999</v>
      </c>
      <c r="H10" s="18">
        <f>IF('NO LOCALITY'!H10*(1+$M$5)&gt;'Locality and Max Pay'!$D$7,'Locality and Max Pay'!$D$7,'NO LOCALITY'!H10*(1+$M$5))</f>
        <v>147180.02032799998</v>
      </c>
      <c r="I10" s="22">
        <f>IF('NO LOCALITY'!I10*(1+$M$5)&gt;'Locality and Max Pay'!$D$7,'Locality and Max Pay'!$D$7,'NO LOCALITY'!I10*(1+$M$5))</f>
        <v>162632.84716799998</v>
      </c>
      <c r="J10" s="22">
        <f>IF('NO LOCALITY'!J10*(1+$M$5)&gt;'Locality and Max Pay'!$D$7,'Locality and Max Pay'!$D$7,'NO LOCALITY'!J10*(1+$M$5))</f>
        <v>179705.864844</v>
      </c>
      <c r="K10" s="22">
        <f>IF('NO LOCALITY'!K10*(1+$M$5)&gt;'Locality and Max Pay'!$D$7,'Locality and Max Pay'!$D$7,'NO LOCALITY'!K10*(1+$M$5))</f>
        <v>206661.92579999997</v>
      </c>
      <c r="L10" s="22">
        <f>IF('NO LOCALITY'!L10*(1+$M$5)&gt;'Locality and Max Pay'!$D$7,'Locality and Max Pay'!$D$7,'NO LOCALITY'!L10*(1+$M$5))</f>
        <v>217509.10948799999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83295.448631999985</v>
      </c>
      <c r="F11" s="19">
        <f>IF('NO LOCALITY'!F11*(1+$M$5)&gt;'Locality and Max Pay'!$D$7,'Locality and Max Pay'!$D$7,'NO LOCALITY'!F11*(1+$M$5))</f>
        <v>94534.087823999973</v>
      </c>
      <c r="G11" s="19">
        <f>IF('NO LOCALITY'!G11*(1+$M$5)&gt;'Locality and Max Pay'!$D$7,'Locality and Max Pay'!$D$7,'NO LOCALITY'!G11*(1+$M$5))</f>
        <v>104464.25074799998</v>
      </c>
      <c r="H11" s="19">
        <f>IF('NO LOCALITY'!H11*(1+$M$5)&gt;'Locality and Max Pay'!$D$7,'Locality and Max Pay'!$D$7,'NO LOCALITY'!H11*(1+$M$5))</f>
        <v>115433.46223199999</v>
      </c>
      <c r="I11" s="23">
        <f>IF('NO LOCALITY'!I11*(1+$M$5)&gt;'Locality and Max Pay'!$D$7,'Locality and Max Pay'!$D$7,'NO LOCALITY'!I11*(1+$M$5))</f>
        <v>127554.08450399998</v>
      </c>
      <c r="J11" s="23">
        <f>IF('NO LOCALITY'!J11*(1+$M$5)&gt;'Locality and Max Pay'!$D$7,'Locality and Max Pay'!$D$7,'NO LOCALITY'!J11*(1+$M$5))</f>
        <v>140946.93716399997</v>
      </c>
      <c r="K11" s="23">
        <f>IF('NO LOCALITY'!K11*(1+$M$5)&gt;'Locality and Max Pay'!$D$7,'Locality and Max Pay'!$D$7,'NO LOCALITY'!K11*(1+$M$5))</f>
        <v>162089.15896799997</v>
      </c>
      <c r="L11" s="23">
        <f>IF('NO LOCALITY'!L11*(1+$M$5)&gt;'Locality and Max Pay'!$D$7,'Locality and Max Pay'!$D$7,'NO LOCALITY'!L11*(1+$M$5))</f>
        <v>170596.06700399995</v>
      </c>
      <c r="M11" s="23">
        <f>IF('NO LOCALITY'!M11*(1+$M$5)&gt;'Locality and Max Pay'!$D$7,'Locality and Max Pay'!$D$7,'NO LOCALITY'!M11*(1+$M$5))</f>
        <v>179124.722568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103570.18570799999</v>
      </c>
      <c r="F12" s="22">
        <f>IF('NO LOCALITY'!F12*(1+$M$5)&gt;'Locality and Max Pay'!$D$7,'Locality and Max Pay'!$D$7,'NO LOCALITY'!F12*(1+$M$5))</f>
        <v>117553.84621199997</v>
      </c>
      <c r="G12" s="22">
        <f>IF('NO LOCALITY'!G12*(1+$M$5)&gt;'Locality and Max Pay'!$D$7,'Locality and Max Pay'!$D$7,'NO LOCALITY'!G12*(1+$M$5))</f>
        <v>129900.40113599997</v>
      </c>
      <c r="H12" s="22">
        <f>IF('NO LOCALITY'!H12*(1+$M$5)&gt;'Locality and Max Pay'!$D$7,'Locality and Max Pay'!$D$7,'NO LOCALITY'!H12*(1+$M$5))</f>
        <v>143538.51758399999</v>
      </c>
      <c r="I12" s="22">
        <f>IF('NO LOCALITY'!I12*(1+$M$5)&gt;'Locality and Max Pay'!$D$7,'Locality and Max Pay'!$D$7,'NO LOCALITY'!I12*(1+$M$5))</f>
        <v>158611.97087999998</v>
      </c>
      <c r="J12" s="22">
        <f>IF('NO LOCALITY'!J12*(1+$M$5)&gt;'Locality and Max Pay'!$D$7,'Locality and Max Pay'!$D$7,'NO LOCALITY'!J12*(1+$M$5))</f>
        <v>175263.32815199997</v>
      </c>
      <c r="K12" s="22">
        <f>IF('NO LOCALITY'!K12*(1+$M$5)&gt;'Locality and Max Pay'!$D$7,'Locality and Max Pay'!$D$7,'NO LOCALITY'!K12*(1+$M$5))</f>
        <v>201553.67311199999</v>
      </c>
      <c r="L12" s="22">
        <f>IF('NO LOCALITY'!L12*(1+$M$5)&gt;'Locality and Max Pay'!$D$7,'Locality and Max Pay'!$D$7,'NO LOCALITY'!L12*(1+$M$5))</f>
        <v>212131.42909199998</v>
      </c>
      <c r="M12" s="22">
        <f>IF('NO LOCALITY'!M12*(1+$M$5)&gt;'Locality and Max Pay'!$D$7,'Locality and Max Pay'!$D$7,'NO LOCALITY'!M12*(1+$M$5))</f>
        <v>222740.59816799997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79670.860631999996</v>
      </c>
      <c r="F13" s="23">
        <f>IF('NO LOCALITY'!F13*(1+$M$5)&gt;'Locality and Max Pay'!$D$7,'Locality and Max Pay'!$D$7,'NO LOCALITY'!F13*(1+$M$5))</f>
        <v>90425.013227999982</v>
      </c>
      <c r="G13" s="23">
        <f>IF('NO LOCALITY'!G13*(1+$M$5)&gt;'Locality and Max Pay'!$D$7,'Locality and Max Pay'!$D$7,'NO LOCALITY'!G13*(1+$M$5))</f>
        <v>99922.641983999987</v>
      </c>
      <c r="H13" s="23">
        <f>IF('NO LOCALITY'!H13*(1+$M$5)&gt;'Locality and Max Pay'!$D$7,'Locality and Max Pay'!$D$7,'NO LOCALITY'!H13*(1+$M$5))</f>
        <v>110417.03243999998</v>
      </c>
      <c r="I13" s="23">
        <f>IF('NO LOCALITY'!I13*(1+$M$5)&gt;'Locality and Max Pay'!$D$7,'Locality and Max Pay'!$D$7,'NO LOCALITY'!I13*(1+$M$5))</f>
        <v>122009.67305999999</v>
      </c>
      <c r="J13" s="23">
        <f>IF('NO LOCALITY'!J13*(1+$M$5)&gt;'Locality and Max Pay'!$D$7,'Locality and Max Pay'!$D$7,'NO LOCALITY'!J13*(1+$M$5))</f>
        <v>134817.75885599997</v>
      </c>
      <c r="K13" s="23">
        <f>IF('NO LOCALITY'!K13*(1+$M$5)&gt;'Locality and Max Pay'!$D$7,'Locality and Max Pay'!$D$7,'NO LOCALITY'!K13*(1+$M$5))</f>
        <v>155042.95989599999</v>
      </c>
      <c r="L13" s="23">
        <f>IF('NO LOCALITY'!L13*(1+$M$5)&gt;'Locality and Max Pay'!$D$7,'Locality and Max Pay'!$D$7,'NO LOCALITY'!L13*(1+$M$5))</f>
        <v>163175.32717199996</v>
      </c>
      <c r="M13" s="23">
        <f>IF('NO LOCALITY'!M13*(1+$M$5)&gt;'Locality and Max Pay'!$D$7,'Locality and Max Pay'!$D$7,'NO LOCALITY'!M13*(1+$M$5))</f>
        <v>171339.10754399997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TX9ujrWr00vbUfkHGySK7GzTqg7HeiD9FgYx/j07G6x0Q+NbOsnW4ux4vxnox8jGWhNZ97ngcoDTOdFMwxLIRQ==" saltValue="vGBvDObanCxRIBi7I4ickA==" spinCount="100000" sheet="1" objects="1" scenarios="1"/>
  <mergeCells count="14">
    <mergeCell ref="A1:M2"/>
    <mergeCell ref="A3:M3"/>
    <mergeCell ref="A4:M4"/>
    <mergeCell ref="A5:B7"/>
    <mergeCell ref="C5:C7"/>
    <mergeCell ref="D5:E5"/>
    <mergeCell ref="B15:M15"/>
    <mergeCell ref="B17:C17"/>
    <mergeCell ref="A8:A9"/>
    <mergeCell ref="B8:B9"/>
    <mergeCell ref="A10:A11"/>
    <mergeCell ref="B10:B11"/>
    <mergeCell ref="A12:A13"/>
    <mergeCell ref="B12:B13"/>
  </mergeCells>
  <hyperlinks>
    <hyperlink ref="B17" location="'LOCALITY INDEX'!A1" display="Return to Locality Index" xr:uid="{00000000-0004-0000-37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25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0.33939999999999998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122487.67058579998</v>
      </c>
      <c r="F8" s="22">
        <f>IF('NO LOCALITY'!F8*(1+$M$5)&gt;'Locality and Max Pay'!$D$7,'Locality and Max Pay'!$D$7,'NO LOCALITY'!F8*(1+$M$5))</f>
        <v>139023.04978799997</v>
      </c>
      <c r="G8" s="22">
        <f>IF('NO LOCALITY'!G8*(1+$M$5)&gt;'Locality and Max Pay'!$D$7,'Locality and Max Pay'!$D$7,'NO LOCALITY'!G8*(1+$M$5))</f>
        <v>153621.42353459998</v>
      </c>
      <c r="H8" s="22">
        <f>IF('NO LOCALITY'!H8*(1+$M$5)&gt;'Locality and Max Pay'!$D$7,'Locality and Max Pay'!$D$7,'NO LOCALITY'!H8*(1+$M$5))</f>
        <v>169756.32481559998</v>
      </c>
      <c r="I8" s="22">
        <f>IF('NO LOCALITY'!I8*(1+$M$5)&gt;'Locality and Max Pay'!$D$7,'Locality and Max Pay'!$D$7,'NO LOCALITY'!I8*(1+$M$5))</f>
        <v>187580.31664859998</v>
      </c>
      <c r="J8" s="22">
        <f>IF('NO LOCALITY'!J8*(1+$M$5)&gt;'Locality and Max Pay'!$D$7,'Locality and Max Pay'!$D$7,'NO LOCALITY'!J8*(1+$M$5))</f>
        <v>207273.20544719996</v>
      </c>
      <c r="K8" s="22">
        <f>IF('NO LOCALITY'!K8*(1+$M$5)&gt;'Locality and Max Pay'!$D$7,'Locality and Max Pay'!$D$7,'NO LOCALITY'!K8*(1+$M$5))</f>
        <v>225700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97987.684562999973</v>
      </c>
      <c r="F9" s="23">
        <f>IF('NO LOCALITY'!F9*(1+$M$5)&gt;'Locality and Max Pay'!$D$7,'Locality and Max Pay'!$D$7,'NO LOCALITY'!F9*(1+$M$5))</f>
        <v>111221.16416999997</v>
      </c>
      <c r="G9" s="23">
        <f>IF('NO LOCALITY'!G9*(1+$M$5)&gt;'Locality and Max Pay'!$D$7,'Locality and Max Pay'!$D$7,'NO LOCALITY'!G9*(1+$M$5))</f>
        <v>122899.0458654</v>
      </c>
      <c r="H9" s="23">
        <f>IF('NO LOCALITY'!H9*(1+$M$5)&gt;'Locality and Max Pay'!$D$7,'Locality and Max Pay'!$D$7,'NO LOCALITY'!H9*(1+$M$5))</f>
        <v>135804.24255059997</v>
      </c>
      <c r="I9" s="23">
        <f>IF('NO LOCALITY'!I9*(1+$M$5)&gt;'Locality and Max Pay'!$D$7,'Locality and Max Pay'!$D$7,'NO LOCALITY'!I9*(1+$M$5))</f>
        <v>150063.43601699997</v>
      </c>
      <c r="J9" s="23">
        <f>IF('NO LOCALITY'!J9*(1+$M$5)&gt;'Locality and Max Pay'!$D$7,'Locality and Max Pay'!$D$7,'NO LOCALITY'!J9*(1+$M$5))</f>
        <v>165819.65409359997</v>
      </c>
      <c r="K9" s="23">
        <f>IF('NO LOCALITY'!K9*(1+$M$5)&gt;'Locality and Max Pay'!$D$7,'Locality and Max Pay'!$D$7,'NO LOCALITY'!K9*(1+$M$5))</f>
        <v>190691.51247179997</v>
      </c>
      <c r="L9" s="23">
        <f>IF('NO LOCALITY'!L9*(1+$M$5)&gt;'Locality and Max Pay'!$D$7,'Locality and Max Pay'!$D$7,'NO LOCALITY'!L9*(1+$M$5))</f>
        <v>200700.73616219996</v>
      </c>
      <c r="M9" s="23">
        <f>IF('NO LOCALITY'!M9*(1+$M$5)&gt;'Locality and Max Pay'!$D$7,'Locality and Max Pay'!$D$7,'NO LOCALITY'!M9*(1+$M$5))</f>
        <v>210738.56541839999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119732.00108039998</v>
      </c>
      <c r="F10" s="18">
        <f>IF('NO LOCALITY'!F10*(1+$M$5)&gt;'Locality and Max Pay'!$D$7,'Locality and Max Pay'!$D$7,'NO LOCALITY'!F10*(1+$M$5))</f>
        <v>135891.42141779998</v>
      </c>
      <c r="G10" s="18">
        <f>IF('NO LOCALITY'!G10*(1+$M$5)&gt;'Locality and Max Pay'!$D$7,'Locality and Max Pay'!$D$7,'NO LOCALITY'!G10*(1+$M$5))</f>
        <v>150165.59875199996</v>
      </c>
      <c r="H10" s="18">
        <f>IF('NO LOCALITY'!H10*(1+$M$5)&gt;'Locality and Max Pay'!$D$7,'Locality and Max Pay'!$D$7,'NO LOCALITY'!H10*(1+$M$5))</f>
        <v>165936.80069639997</v>
      </c>
      <c r="I10" s="22">
        <f>IF('NO LOCALITY'!I10*(1+$M$5)&gt;'Locality and Max Pay'!$D$7,'Locality and Max Pay'!$D$7,'NO LOCALITY'!I10*(1+$M$5))</f>
        <v>183358.95243839995</v>
      </c>
      <c r="J10" s="22">
        <f>IF('NO LOCALITY'!J10*(1+$M$5)&gt;'Locality and Max Pay'!$D$7,'Locality and Max Pay'!$D$7,'NO LOCALITY'!J10*(1+$M$5))</f>
        <v>202607.77388219998</v>
      </c>
      <c r="K10" s="22">
        <f>IF('NO LOCALITY'!K10*(1+$M$5)&gt;'Locality and Max Pay'!$D$7,'Locality and Max Pay'!$D$7,'NO LOCALITY'!K10*(1+$M$5))</f>
        <v>225700</v>
      </c>
      <c r="L10" s="22">
        <f>IF('NO LOCALITY'!L10*(1+$M$5)&gt;'Locality and Max Pay'!$D$7,'Locality and Max Pay'!$D$7,'NO LOCALITY'!L10*(1+$M$5))</f>
        <v>225700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93910.710351599992</v>
      </c>
      <c r="F11" s="19">
        <f>IF('NO LOCALITY'!F11*(1+$M$5)&gt;'Locality and Max Pay'!$D$7,'Locality and Max Pay'!$D$7,'NO LOCALITY'!F11*(1+$M$5))</f>
        <v>106581.61383119998</v>
      </c>
      <c r="G11" s="19">
        <f>IF('NO LOCALITY'!G11*(1+$M$5)&gt;'Locality and Max Pay'!$D$7,'Locality and Max Pay'!$D$7,'NO LOCALITY'!G11*(1+$M$5))</f>
        <v>117777.28741739997</v>
      </c>
      <c r="H11" s="19">
        <f>IF('NO LOCALITY'!H11*(1+$M$5)&gt;'Locality and Max Pay'!$D$7,'Locality and Max Pay'!$D$7,'NO LOCALITY'!H11*(1+$M$5))</f>
        <v>130144.42703159999</v>
      </c>
      <c r="I11" s="23">
        <f>IF('NO LOCALITY'!I11*(1+$M$5)&gt;'Locality and Max Pay'!$D$7,'Locality and Max Pay'!$D$7,'NO LOCALITY'!I11*(1+$M$5))</f>
        <v>143809.71446519997</v>
      </c>
      <c r="J11" s="23">
        <f>IF('NO LOCALITY'!J11*(1+$M$5)&gt;'Locality and Max Pay'!$D$7,'Locality and Max Pay'!$D$7,'NO LOCALITY'!J11*(1+$M$5))</f>
        <v>158909.36669819997</v>
      </c>
      <c r="K11" s="23">
        <f>IF('NO LOCALITY'!K11*(1+$M$5)&gt;'Locality and Max Pay'!$D$7,'Locality and Max Pay'!$D$7,'NO LOCALITY'!K11*(1+$M$5))</f>
        <v>182745.97602839998</v>
      </c>
      <c r="L11" s="23">
        <f>IF('NO LOCALITY'!L11*(1+$M$5)&gt;'Locality and Max Pay'!$D$7,'Locality and Max Pay'!$D$7,'NO LOCALITY'!L11*(1+$M$5))</f>
        <v>192337.01359019996</v>
      </c>
      <c r="M11" s="23">
        <f>IF('NO LOCALITY'!M11*(1+$M$5)&gt;'Locality and Max Pay'!$D$7,'Locality and Max Pay'!$D$7,'NO LOCALITY'!M11*(1+$M$5))</f>
        <v>201952.57020839999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116769.2817654</v>
      </c>
      <c r="F12" s="22">
        <f>IF('NO LOCALITY'!F12*(1+$M$5)&gt;'Locality and Max Pay'!$D$7,'Locality and Max Pay'!$D$7,'NO LOCALITY'!F12*(1+$M$5))</f>
        <v>132535.03503059997</v>
      </c>
      <c r="G12" s="22">
        <f>IF('NO LOCALITY'!G12*(1+$M$5)&gt;'Locality and Max Pay'!$D$7,'Locality and Max Pay'!$D$7,'NO LOCALITY'!G12*(1+$M$5))</f>
        <v>146455.04821679997</v>
      </c>
      <c r="H12" s="22">
        <f>IF('NO LOCALITY'!H12*(1+$M$5)&gt;'Locality and Max Pay'!$D$7,'Locality and Max Pay'!$D$7,'NO LOCALITY'!H12*(1+$M$5))</f>
        <v>161831.22091919999</v>
      </c>
      <c r="I12" s="22">
        <f>IF('NO LOCALITY'!I12*(1+$M$5)&gt;'Locality and Max Pay'!$D$7,'Locality and Max Pay'!$D$7,'NO LOCALITY'!I12*(1+$M$5))</f>
        <v>178825.65134399995</v>
      </c>
      <c r="J12" s="22">
        <f>IF('NO LOCALITY'!J12*(1+$M$5)&gt;'Locality and Max Pay'!$D$7,'Locality and Max Pay'!$D$7,'NO LOCALITY'!J12*(1+$M$5))</f>
        <v>197599.07552759995</v>
      </c>
      <c r="K12" s="22">
        <f>IF('NO LOCALITY'!K12*(1+$M$5)&gt;'Locality and Max Pay'!$D$7,'Locality and Max Pay'!$D$7,'NO LOCALITY'!K12*(1+$M$5))</f>
        <v>225700</v>
      </c>
      <c r="L12" s="22">
        <f>IF('NO LOCALITY'!L12*(1+$M$5)&gt;'Locality and Max Pay'!$D$7,'Locality and Max Pay'!$D$7,'NO LOCALITY'!L12*(1+$M$5))</f>
        <v>225700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89824.200951599996</v>
      </c>
      <c r="F13" s="23">
        <f>IF('NO LOCALITY'!F13*(1+$M$5)&gt;'Locality and Max Pay'!$D$7,'Locality and Max Pay'!$D$7,'NO LOCALITY'!F13*(1+$M$5))</f>
        <v>101948.87434139998</v>
      </c>
      <c r="G13" s="23">
        <f>IF('NO LOCALITY'!G13*(1+$M$5)&gt;'Locality and Max Pay'!$D$7,'Locality and Max Pay'!$D$7,'NO LOCALITY'!G13*(1+$M$5))</f>
        <v>112656.89113919999</v>
      </c>
      <c r="H13" s="23">
        <f>IF('NO LOCALITY'!H13*(1+$M$5)&gt;'Locality and Max Pay'!$D$7,'Locality and Max Pay'!$D$7,'NO LOCALITY'!H13*(1+$M$5))</f>
        <v>124488.69802199998</v>
      </c>
      <c r="I13" s="23">
        <f>IF('NO LOCALITY'!I13*(1+$M$5)&gt;'Locality and Max Pay'!$D$7,'Locality and Max Pay'!$D$7,'NO LOCALITY'!I13*(1+$M$5))</f>
        <v>137558.71725299998</v>
      </c>
      <c r="J13" s="23">
        <f>IF('NO LOCALITY'!J13*(1+$M$5)&gt;'Locality and Max Pay'!$D$7,'Locality and Max Pay'!$D$7,'NO LOCALITY'!J13*(1+$M$5))</f>
        <v>151999.07930279998</v>
      </c>
      <c r="K13" s="23">
        <f>IF('NO LOCALITY'!K13*(1+$M$5)&gt;'Locality and Max Pay'!$D$7,'Locality and Max Pay'!$D$7,'NO LOCALITY'!K13*(1+$M$5))</f>
        <v>174801.80175479996</v>
      </c>
      <c r="L13" s="23">
        <f>IF('NO LOCALITY'!L13*(1+$M$5)&gt;'Locality and Max Pay'!$D$7,'Locality and Max Pay'!$D$7,'NO LOCALITY'!L13*(1+$M$5))</f>
        <v>183970.56667859998</v>
      </c>
      <c r="M13" s="23">
        <f>IF('NO LOCALITY'!M13*(1+$M$5)&gt;'Locality and Max Pay'!$D$7,'Locality and Max Pay'!$D$7,'NO LOCALITY'!M13*(1+$M$5))</f>
        <v>193174.74801719998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hqZHnLZn0YJk1De2MHGDNVr9X8+T/qqqcJHe33JEh1tPFajBsSrfx6VdxnngqYXt6T1hkXXmQ9njVbXoEIuj1g==" saltValue="sl3XG5BMqn+ip4I2Gh3reQ==" spinCount="100000" sheet="1" objects="1" scenarios="1"/>
  <mergeCells count="14">
    <mergeCell ref="B17:C17"/>
    <mergeCell ref="A8:A9"/>
    <mergeCell ref="A10:A11"/>
    <mergeCell ref="A12:A13"/>
    <mergeCell ref="B8:B9"/>
    <mergeCell ref="B10:B11"/>
    <mergeCell ref="B12:B13"/>
    <mergeCell ref="B15:M15"/>
    <mergeCell ref="A1:M2"/>
    <mergeCell ref="A3:M3"/>
    <mergeCell ref="A4:M4"/>
    <mergeCell ref="D5:E5"/>
    <mergeCell ref="A5:B7"/>
    <mergeCell ref="C5:C7"/>
  </mergeCells>
  <phoneticPr fontId="0" type="noConversion"/>
  <hyperlinks>
    <hyperlink ref="B17" location="'LOCALITY INDEX'!A1" display="Return to Locality Index" xr:uid="{00000000-0004-0000-38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  <col min="15" max="15" width="12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31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0.22620000000000001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112135.56941339999</v>
      </c>
      <c r="F8" s="22">
        <f>IF('NO LOCALITY'!F8*(1+$M$5)&gt;'Locality and Max Pay'!$D$7,'Locality and Max Pay'!$D$7,'NO LOCALITY'!F8*(1+$M$5))</f>
        <v>127273.45352399998</v>
      </c>
      <c r="G8" s="22">
        <f>IF('NO LOCALITY'!G8*(1+$M$5)&gt;'Locality and Max Pay'!$D$7,'Locality and Max Pay'!$D$7,'NO LOCALITY'!G8*(1+$M$5))</f>
        <v>140638.03907579998</v>
      </c>
      <c r="H8" s="22">
        <f>IF('NO LOCALITY'!H8*(1+$M$5)&gt;'Locality and Max Pay'!$D$7,'Locality and Max Pay'!$D$7,'NO LOCALITY'!H8*(1+$M$5))</f>
        <v>155409.29183879998</v>
      </c>
      <c r="I8" s="22">
        <f>IF('NO LOCALITY'!I8*(1+$M$5)&gt;'Locality and Max Pay'!$D$7,'Locality and Max Pay'!$D$7,'NO LOCALITY'!I8*(1+$M$5))</f>
        <v>171726.8808978</v>
      </c>
      <c r="J8" s="22">
        <f>IF('NO LOCALITY'!J8*(1+$M$5)&gt;'Locality and Max Pay'!$D$7,'Locality and Max Pay'!$D$7,'NO LOCALITY'!J8*(1+$M$5))</f>
        <v>189755.41624559995</v>
      </c>
      <c r="K8" s="22">
        <f>IF('NO LOCALITY'!K8*(1+$M$5)&gt;'Locality and Max Pay'!$D$7,'Locality and Max Pay'!$D$7,'NO LOCALITY'!K8*(1+$M$5))</f>
        <v>218217.98045519996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89706.210848999981</v>
      </c>
      <c r="F9" s="23">
        <f>IF('NO LOCALITY'!F9*(1+$M$5)&gt;'Locality and Max Pay'!$D$7,'Locality and Max Pay'!$D$7,'NO LOCALITY'!F9*(1+$M$5))</f>
        <v>101821.25690999998</v>
      </c>
      <c r="G9" s="23">
        <f>IF('NO LOCALITY'!G9*(1+$M$5)&gt;'Locality and Max Pay'!$D$7,'Locality and Max Pay'!$D$7,'NO LOCALITY'!G9*(1+$M$5))</f>
        <v>112512.1771242</v>
      </c>
      <c r="H9" s="23">
        <f>IF('NO LOCALITY'!H9*(1+$M$5)&gt;'Locality and Max Pay'!$D$7,'Locality and Max Pay'!$D$7,'NO LOCALITY'!H9*(1+$M$5))</f>
        <v>124326.68524379998</v>
      </c>
      <c r="I9" s="23">
        <f>IF('NO LOCALITY'!I9*(1+$M$5)&gt;'Locality and Max Pay'!$D$7,'Locality and Max Pay'!$D$7,'NO LOCALITY'!I9*(1+$M$5))</f>
        <v>137380.75649099998</v>
      </c>
      <c r="J9" s="23">
        <f>IF('NO LOCALITY'!J9*(1+$M$5)&gt;'Locality and Max Pay'!$D$7,'Locality and Max Pay'!$D$7,'NO LOCALITY'!J9*(1+$M$5))</f>
        <v>151805.33063279997</v>
      </c>
      <c r="K9" s="23">
        <f>IF('NO LOCALITY'!K9*(1+$M$5)&gt;'Locality and Max Pay'!$D$7,'Locality and Max Pay'!$D$7,'NO LOCALITY'!K9*(1+$M$5))</f>
        <v>174575.13259139998</v>
      </c>
      <c r="L9" s="23">
        <f>IF('NO LOCALITY'!L9*(1+$M$5)&gt;'Locality and Max Pay'!$D$7,'Locality and Max Pay'!$D$7,'NO LOCALITY'!L9*(1+$M$5))</f>
        <v>183738.42219059996</v>
      </c>
      <c r="M9" s="23">
        <f>IF('NO LOCALITY'!M9*(1+$M$5)&gt;'Locality and Max Pay'!$D$7,'Locality and Max Pay'!$D$7,'NO LOCALITY'!M9*(1+$M$5))</f>
        <v>192927.89974319999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109612.79656919999</v>
      </c>
      <c r="F10" s="18">
        <f>IF('NO LOCALITY'!F10*(1+$M$5)&gt;'Locality and Max Pay'!$D$7,'Locality and Max Pay'!$D$7,'NO LOCALITY'!F10*(1+$M$5))</f>
        <v>124406.49614939999</v>
      </c>
      <c r="G10" s="18">
        <f>IF('NO LOCALITY'!G10*(1+$M$5)&gt;'Locality and Max Pay'!$D$7,'Locality and Max Pay'!$D$7,'NO LOCALITY'!G10*(1+$M$5))</f>
        <v>137474.28489599997</v>
      </c>
      <c r="H10" s="18">
        <f>IF('NO LOCALITY'!H10*(1+$M$5)&gt;'Locality and Max Pay'!$D$7,'Locality and Max Pay'!$D$7,'NO LOCALITY'!H10*(1+$M$5))</f>
        <v>151912.57653719999</v>
      </c>
      <c r="I10" s="22">
        <f>IF('NO LOCALITY'!I10*(1+$M$5)&gt;'Locality and Max Pay'!$D$7,'Locality and Max Pay'!$D$7,'NO LOCALITY'!I10*(1+$M$5))</f>
        <v>167862.28720319996</v>
      </c>
      <c r="J10" s="22">
        <f>IF('NO LOCALITY'!J10*(1+$M$5)&gt;'Locality and Max Pay'!$D$7,'Locality and Max Pay'!$D$7,'NO LOCALITY'!J10*(1+$M$5))</f>
        <v>185484.28575059999</v>
      </c>
      <c r="K10" s="22">
        <f>IF('NO LOCALITY'!K10*(1+$M$5)&gt;'Locality and Max Pay'!$D$7,'Locality and Max Pay'!$D$7,'NO LOCALITY'!K10*(1+$M$5))</f>
        <v>213307.11566999997</v>
      </c>
      <c r="L10" s="22">
        <f>IF('NO LOCALITY'!L10*(1+$M$5)&gt;'Locality and Max Pay'!$D$7,'Locality and Max Pay'!$D$7,'NO LOCALITY'!L10*(1+$M$5))</f>
        <v>224503.08927119998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85973.803966799998</v>
      </c>
      <c r="F11" s="19">
        <f>IF('NO LOCALITY'!F11*(1+$M$5)&gt;'Locality and Max Pay'!$D$7,'Locality and Max Pay'!$D$7,'NO LOCALITY'!F11*(1+$M$5))</f>
        <v>97573.820277599982</v>
      </c>
      <c r="G11" s="19">
        <f>IF('NO LOCALITY'!G11*(1+$M$5)&gt;'Locality and Max Pay'!$D$7,'Locality and Max Pay'!$D$7,'NO LOCALITY'!G11*(1+$M$5))</f>
        <v>107823.28642019998</v>
      </c>
      <c r="H11" s="19">
        <f>IF('NO LOCALITY'!H11*(1+$M$5)&gt;'Locality and Max Pay'!$D$7,'Locality and Max Pay'!$D$7,'NO LOCALITY'!H11*(1+$M$5))</f>
        <v>119145.21160679999</v>
      </c>
      <c r="I11" s="23">
        <f>IF('NO LOCALITY'!I11*(1+$M$5)&gt;'Locality and Max Pay'!$D$7,'Locality and Max Pay'!$D$7,'NO LOCALITY'!I11*(1+$M$5))</f>
        <v>131655.57105959998</v>
      </c>
      <c r="J11" s="23">
        <f>IF('NO LOCALITY'!J11*(1+$M$5)&gt;'Locality and Max Pay'!$D$7,'Locality and Max Pay'!$D$7,'NO LOCALITY'!J11*(1+$M$5))</f>
        <v>145479.0693186</v>
      </c>
      <c r="K11" s="23">
        <f>IF('NO LOCALITY'!K11*(1+$M$5)&gt;'Locality and Max Pay'!$D$7,'Locality and Max Pay'!$D$7,'NO LOCALITY'!K11*(1+$M$5))</f>
        <v>167301.11677319999</v>
      </c>
      <c r="L11" s="23">
        <f>IF('NO LOCALITY'!L11*(1+$M$5)&gt;'Locality and Max Pay'!$D$7,'Locality and Max Pay'!$D$7,'NO LOCALITY'!L11*(1+$M$5))</f>
        <v>176081.56343459996</v>
      </c>
      <c r="M11" s="23">
        <f>IF('NO LOCALITY'!M11*(1+$M$5)&gt;'Locality and Max Pay'!$D$7,'Locality and Max Pay'!$D$7,'NO LOCALITY'!M11*(1+$M$5))</f>
        <v>184884.4569132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106900.4728242</v>
      </c>
      <c r="F12" s="22">
        <f>IF('NO LOCALITY'!F12*(1+$M$5)&gt;'Locality and Max Pay'!$D$7,'Locality and Max Pay'!$D$7,'NO LOCALITY'!F12*(1+$M$5))</f>
        <v>121333.77628379998</v>
      </c>
      <c r="G12" s="22">
        <f>IF('NO LOCALITY'!G12*(1+$M$5)&gt;'Locality and Max Pay'!$D$7,'Locality and Max Pay'!$D$7,'NO LOCALITY'!G12*(1+$M$5))</f>
        <v>134077.33322639996</v>
      </c>
      <c r="H12" s="22">
        <f>IF('NO LOCALITY'!H12*(1+$M$5)&gt;'Locality and Max Pay'!$D$7,'Locality and Max Pay'!$D$7,'NO LOCALITY'!H12*(1+$M$5))</f>
        <v>148153.98170159999</v>
      </c>
      <c r="I12" s="22">
        <f>IF('NO LOCALITY'!I12*(1+$M$5)&gt;'Locality and Max Pay'!$D$7,'Locality and Max Pay'!$D$7,'NO LOCALITY'!I12*(1+$M$5))</f>
        <v>163712.12011199998</v>
      </c>
      <c r="J12" s="22">
        <f>IF('NO LOCALITY'!J12*(1+$M$5)&gt;'Locality and Max Pay'!$D$7,'Locality and Max Pay'!$D$7,'NO LOCALITY'!J12*(1+$M$5))</f>
        <v>180898.89981479995</v>
      </c>
      <c r="K12" s="22">
        <f>IF('NO LOCALITY'!K12*(1+$M$5)&gt;'Locality and Max Pay'!$D$7,'Locality and Max Pay'!$D$7,'NO LOCALITY'!K12*(1+$M$5))</f>
        <v>208034.60771879999</v>
      </c>
      <c r="L12" s="22">
        <f>IF('NO LOCALITY'!L12*(1+$M$5)&gt;'Locality and Max Pay'!$D$7,'Locality and Max Pay'!$D$7,'NO LOCALITY'!L12*(1+$M$5))</f>
        <v>218952.49019579997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82232.66776679999</v>
      </c>
      <c r="F13" s="23">
        <f>IF('NO LOCALITY'!F13*(1+$M$5)&gt;'Locality and Max Pay'!$D$7,'Locality and Max Pay'!$D$7,'NO LOCALITY'!F13*(1+$M$5))</f>
        <v>93332.618872199979</v>
      </c>
      <c r="G13" s="23">
        <f>IF('NO LOCALITY'!G13*(1+$M$5)&gt;'Locality and Max Pay'!$D$7,'Locality and Max Pay'!$D$7,'NO LOCALITY'!G13*(1+$M$5))</f>
        <v>103135.64276159999</v>
      </c>
      <c r="H13" s="23">
        <f>IF('NO LOCALITY'!H13*(1+$M$5)&gt;'Locality and Max Pay'!$D$7,'Locality and Max Pay'!$D$7,'NO LOCALITY'!H13*(1+$M$5))</f>
        <v>113967.47910599998</v>
      </c>
      <c r="I13" s="23">
        <f>IF('NO LOCALITY'!I13*(1+$M$5)&gt;'Locality and Max Pay'!$D$7,'Locality and Max Pay'!$D$7,'NO LOCALITY'!I13*(1+$M$5))</f>
        <v>125932.87971899999</v>
      </c>
      <c r="J13" s="23">
        <f>IF('NO LOCALITY'!J13*(1+$M$5)&gt;'Locality and Max Pay'!$D$7,'Locality and Max Pay'!$D$7,'NO LOCALITY'!J13*(1+$M$5))</f>
        <v>139152.80800439997</v>
      </c>
      <c r="K13" s="23">
        <f>IF('NO LOCALITY'!K13*(1+$M$5)&gt;'Locality and Max Pay'!$D$7,'Locality and Max Pay'!$D$7,'NO LOCALITY'!K13*(1+$M$5))</f>
        <v>160028.34800039997</v>
      </c>
      <c r="L13" s="23">
        <f>IF('NO LOCALITY'!L13*(1+$M$5)&gt;'Locality and Max Pay'!$D$7,'Locality and Max Pay'!$D$7,'NO LOCALITY'!L13*(1+$M$5))</f>
        <v>168422.21058779999</v>
      </c>
      <c r="M13" s="23">
        <f>IF('NO LOCALITY'!M13*(1+$M$5)&gt;'Locality and Max Pay'!$D$7,'Locality and Max Pay'!$D$7,'NO LOCALITY'!M13*(1+$M$5))</f>
        <v>176848.49635559999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vXFQd3wbY8+JSKKgtAvjGFE4i1NKR7hZq8RaM1srWGlLNzpnFurGRzzcJPVSTymlItVhsph4U6SB5F0QmlqzHw==" saltValue="rQrYG/dR/5cGbLlTFIfVkg==" spinCount="100000" sheet="1" objects="1" scenarios="1"/>
  <mergeCells count="14">
    <mergeCell ref="B8:B9"/>
    <mergeCell ref="B10:B11"/>
    <mergeCell ref="B12:B13"/>
    <mergeCell ref="B17:C17"/>
    <mergeCell ref="A1:M2"/>
    <mergeCell ref="A3:M3"/>
    <mergeCell ref="A4:M4"/>
    <mergeCell ref="D5:E5"/>
    <mergeCell ref="A5:B7"/>
    <mergeCell ref="A8:A9"/>
    <mergeCell ref="A10:A11"/>
    <mergeCell ref="A12:A13"/>
    <mergeCell ref="C5:C7"/>
    <mergeCell ref="B15:M15"/>
  </mergeCells>
  <phoneticPr fontId="0" type="noConversion"/>
  <hyperlinks>
    <hyperlink ref="B17" location="'LOCALITY INDEX'!A1" display="Return to Locality Index" xr:uid="{00000000-0004-0000-39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  <col min="15" max="15" width="12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26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0.1706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107050.9684842</v>
      </c>
      <c r="F8" s="22">
        <f>IF('NO LOCALITY'!F8*(1+$M$5)&gt;'Locality and Max Pay'!$D$7,'Locality and Max Pay'!$D$7,'NO LOCALITY'!F8*(1+$M$5))</f>
        <v>121502.45041199999</v>
      </c>
      <c r="G8" s="22">
        <f>IF('NO LOCALITY'!G8*(1+$M$5)&gt;'Locality and Max Pay'!$D$7,'Locality and Max Pay'!$D$7,'NO LOCALITY'!G8*(1+$M$5))</f>
        <v>134261.04105539998</v>
      </c>
      <c r="H8" s="22">
        <f>IF('NO LOCALITY'!H8*(1+$M$5)&gt;'Locality and Max Pay'!$D$7,'Locality and Max Pay'!$D$7,'NO LOCALITY'!H8*(1+$M$5))</f>
        <v>148362.51592440001</v>
      </c>
      <c r="I8" s="22">
        <f>IF('NO LOCALITY'!I8*(1+$M$5)&gt;'Locality and Max Pay'!$D$7,'Locality and Max Pay'!$D$7,'NO LOCALITY'!I8*(1+$M$5))</f>
        <v>163940.21104140001</v>
      </c>
      <c r="J8" s="22">
        <f>IF('NO LOCALITY'!J8*(1+$M$5)&gt;'Locality and Max Pay'!$D$7,'Locality and Max Pay'!$D$7,'NO LOCALITY'!J8*(1+$M$5))</f>
        <v>181151.27243279997</v>
      </c>
      <c r="K8" s="22">
        <f>IF('NO LOCALITY'!K8*(1+$M$5)&gt;'Locality and Max Pay'!$D$7,'Locality and Max Pay'!$D$7,'NO LOCALITY'!K8*(1+$M$5))</f>
        <v>208323.24899759999</v>
      </c>
      <c r="L8" s="22">
        <f>IF('NO LOCALITY'!L8*(1+$M$5)&gt;'Locality and Max Pay'!$D$7,'Locality and Max Pay'!$D$7,'NO LOCALITY'!L8*(1+$M$5))</f>
        <v>219257.9933346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85638.631886999996</v>
      </c>
      <c r="F9" s="23">
        <f>IF('NO LOCALITY'!F9*(1+$M$5)&gt;'Locality and Max Pay'!$D$7,'Locality and Max Pay'!$D$7,'NO LOCALITY'!F9*(1+$M$5))</f>
        <v>97204.341329999996</v>
      </c>
      <c r="G9" s="23">
        <f>IF('NO LOCALITY'!G9*(1+$M$5)&gt;'Locality and Max Pay'!$D$7,'Locality and Max Pay'!$D$7,'NO LOCALITY'!G9*(1+$M$5))</f>
        <v>107410.49954460001</v>
      </c>
      <c r="H9" s="23">
        <f>IF('NO LOCALITY'!H9*(1+$M$5)&gt;'Locality and Max Pay'!$D$7,'Locality and Max Pay'!$D$7,'NO LOCALITY'!H9*(1+$M$5))</f>
        <v>118689.29843939999</v>
      </c>
      <c r="I9" s="23">
        <f>IF('NO LOCALITY'!I9*(1+$M$5)&gt;'Locality and Max Pay'!$D$7,'Locality and Max Pay'!$D$7,'NO LOCALITY'!I9*(1+$M$5))</f>
        <v>131151.45453300001</v>
      </c>
      <c r="J9" s="23">
        <f>IF('NO LOCALITY'!J9*(1+$M$5)&gt;'Locality and Max Pay'!$D$7,'Locality and Max Pay'!$D$7,'NO LOCALITY'!J9*(1+$M$5))</f>
        <v>144921.97034639999</v>
      </c>
      <c r="K9" s="23">
        <f>IF('NO LOCALITY'!K9*(1+$M$5)&gt;'Locality and Max Pay'!$D$7,'Locality and Max Pay'!$D$7,'NO LOCALITY'!K9*(1+$M$5))</f>
        <v>166659.31349819998</v>
      </c>
      <c r="L9" s="23">
        <f>IF('NO LOCALITY'!L9*(1+$M$5)&gt;'Locality and Max Pay'!$D$7,'Locality and Max Pay'!$D$7,'NO LOCALITY'!L9*(1+$M$5))</f>
        <v>175407.10896779998</v>
      </c>
      <c r="M9" s="23">
        <f>IF('NO LOCALITY'!M9*(1+$M$5)&gt;'Locality and Max Pay'!$D$7,'Locality and Max Pay'!$D$7,'NO LOCALITY'!M9*(1+$M$5))</f>
        <v>184179.90494159999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104642.5865796</v>
      </c>
      <c r="F10" s="18">
        <f>IF('NO LOCALITY'!F10*(1+$M$5)&gt;'Locality and Max Pay'!$D$7,'Locality and Max Pay'!$D$7,'NO LOCALITY'!F10*(1+$M$5))</f>
        <v>118765.4904522</v>
      </c>
      <c r="G10" s="18">
        <f>IF('NO LOCALITY'!G10*(1+$M$5)&gt;'Locality and Max Pay'!$D$7,'Locality and Max Pay'!$D$7,'NO LOCALITY'!G10*(1+$M$5))</f>
        <v>131240.74204799999</v>
      </c>
      <c r="H10" s="18">
        <f>IF('NO LOCALITY'!H10*(1+$M$5)&gt;'Locality and Max Pay'!$D$7,'Locality and Max Pay'!$D$7,'NO LOCALITY'!H10*(1+$M$5))</f>
        <v>145024.35336360001</v>
      </c>
      <c r="I10" s="22">
        <f>IF('NO LOCALITY'!I10*(1+$M$5)&gt;'Locality and Max Pay'!$D$7,'Locality and Max Pay'!$D$7,'NO LOCALITY'!I10*(1+$M$5))</f>
        <v>160250.85092159998</v>
      </c>
      <c r="J10" s="22">
        <f>IF('NO LOCALITY'!J10*(1+$M$5)&gt;'Locality and Max Pay'!$D$7,'Locality and Max Pay'!$D$7,'NO LOCALITY'!J10*(1+$M$5))</f>
        <v>177073.8092478</v>
      </c>
      <c r="K10" s="22">
        <f>IF('NO LOCALITY'!K10*(1+$M$5)&gt;'Locality and Max Pay'!$D$7,'Locality and Max Pay'!$D$7,'NO LOCALITY'!K10*(1+$M$5))</f>
        <v>203635.05920999998</v>
      </c>
      <c r="L10" s="22">
        <f>IF('NO LOCALITY'!L10*(1+$M$5)&gt;'Locality and Max Pay'!$D$7,'Locality and Max Pay'!$D$7,'NO LOCALITY'!L10*(1+$M$5))</f>
        <v>214323.37000560001</v>
      </c>
      <c r="M10" s="22">
        <f>IF('NO LOCALITY'!M10*(1+$M$5)&gt;'Locality and Max Pay'!$D$7,'Locality and Max Pay'!$D$7,'NO LOCALITY'!M10*(1+$M$5))</f>
        <v>225041.44330619997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82075.464788400001</v>
      </c>
      <c r="F11" s="19">
        <f>IF('NO LOCALITY'!F11*(1+$M$5)&gt;'Locality and Max Pay'!$D$7,'Locality and Max Pay'!$D$7,'NO LOCALITY'!F11*(1+$M$5))</f>
        <v>93149.497648799996</v>
      </c>
      <c r="G11" s="19">
        <f>IF('NO LOCALITY'!G11*(1+$M$5)&gt;'Locality and Max Pay'!$D$7,'Locality and Max Pay'!$D$7,'NO LOCALITY'!G11*(1+$M$5))</f>
        <v>102934.21879259999</v>
      </c>
      <c r="H11" s="19">
        <f>IF('NO LOCALITY'!H11*(1+$M$5)&gt;'Locality and Max Pay'!$D$7,'Locality and Max Pay'!$D$7,'NO LOCALITY'!H11*(1+$M$5))</f>
        <v>113742.7701084</v>
      </c>
      <c r="I11" s="23">
        <f>IF('NO LOCALITY'!I11*(1+$M$5)&gt;'Locality and Max Pay'!$D$7,'Locality and Max Pay'!$D$7,'NO LOCALITY'!I11*(1+$M$5))</f>
        <v>125685.86811479999</v>
      </c>
      <c r="J11" s="23">
        <f>IF('NO LOCALITY'!J11*(1+$M$5)&gt;'Locality and Max Pay'!$D$7,'Locality and Max Pay'!$D$7,'NO LOCALITY'!J11*(1+$M$5))</f>
        <v>138882.56283179999</v>
      </c>
      <c r="K11" s="23">
        <f>IF('NO LOCALITY'!K11*(1+$M$5)&gt;'Locality and Max Pay'!$D$7,'Locality and Max Pay'!$D$7,'NO LOCALITY'!K11*(1+$M$5))</f>
        <v>159715.12583159999</v>
      </c>
      <c r="L11" s="23">
        <f>IF('NO LOCALITY'!L11*(1+$M$5)&gt;'Locality and Max Pay'!$D$7,'Locality and Max Pay'!$D$7,'NO LOCALITY'!L11*(1+$M$5))</f>
        <v>168097.43773979999</v>
      </c>
      <c r="M11" s="23">
        <f>IF('NO LOCALITY'!M11*(1+$M$5)&gt;'Locality and Max Pay'!$D$7,'Locality and Max Pay'!$D$7,'NO LOCALITY'!M11*(1+$M$5))</f>
        <v>176501.1786516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102053.24864460001</v>
      </c>
      <c r="F12" s="22">
        <f>IF('NO LOCALITY'!F12*(1+$M$5)&gt;'Locality and Max Pay'!$D$7,'Locality and Max Pay'!$D$7,'NO LOCALITY'!F12*(1+$M$5))</f>
        <v>115832.09795939999</v>
      </c>
      <c r="G12" s="22">
        <f>IF('NO LOCALITY'!G12*(1+$M$5)&gt;'Locality and Max Pay'!$D$7,'Locality and Max Pay'!$D$7,'NO LOCALITY'!G12*(1+$M$5))</f>
        <v>127997.81950319999</v>
      </c>
      <c r="H12" s="22">
        <f>IF('NO LOCALITY'!H12*(1+$M$5)&gt;'Locality and Max Pay'!$D$7,'Locality and Max Pay'!$D$7,'NO LOCALITY'!H12*(1+$M$5))</f>
        <v>141436.1857608</v>
      </c>
      <c r="I12" s="22">
        <f>IF('NO LOCALITY'!I12*(1+$M$5)&gt;'Locality and Max Pay'!$D$7,'Locality and Max Pay'!$D$7,'NO LOCALITY'!I12*(1+$M$5))</f>
        <v>156288.86625599998</v>
      </c>
      <c r="J12" s="22">
        <f>IF('NO LOCALITY'!J12*(1+$M$5)&gt;'Locality and Max Pay'!$D$7,'Locality and Max Pay'!$D$7,'NO LOCALITY'!J12*(1+$M$5))</f>
        <v>172696.34001239997</v>
      </c>
      <c r="K12" s="22">
        <f>IF('NO LOCALITY'!K12*(1+$M$5)&gt;'Locality and Max Pay'!$D$7,'Locality and Max Pay'!$D$7,'NO LOCALITY'!K12*(1+$M$5))</f>
        <v>198601.62436439999</v>
      </c>
      <c r="L12" s="22">
        <f>IF('NO LOCALITY'!L12*(1+$M$5)&gt;'Locality and Max Pay'!$D$7,'Locality and Max Pay'!$D$7,'NO LOCALITY'!L12*(1+$M$5))</f>
        <v>209024.45361539998</v>
      </c>
      <c r="M12" s="22">
        <f>IF('NO LOCALITY'!M12*(1+$M$5)&gt;'Locality and Max Pay'!$D$7,'Locality and Max Pay'!$D$7,'NO LOCALITY'!M12*(1+$M$5))</f>
        <v>219478.23587159999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78503.964188400001</v>
      </c>
      <c r="F13" s="23">
        <f>IF('NO LOCALITY'!F13*(1+$M$5)&gt;'Locality and Max Pay'!$D$7,'Locality and Max Pay'!$D$7,'NO LOCALITY'!F13*(1+$M$5))</f>
        <v>89100.606468600003</v>
      </c>
      <c r="G13" s="23">
        <f>IF('NO LOCALITY'!G13*(1+$M$5)&gt;'Locality and Max Pay'!$D$7,'Locality and Max Pay'!$D$7,'NO LOCALITY'!G13*(1+$M$5))</f>
        <v>98459.128540799997</v>
      </c>
      <c r="H13" s="23">
        <f>IF('NO LOCALITY'!H13*(1+$M$5)&gt;'Locality and Max Pay'!$D$7,'Locality and Max Pay'!$D$7,'NO LOCALITY'!H13*(1+$M$5))</f>
        <v>108799.813278</v>
      </c>
      <c r="I13" s="23">
        <f>IF('NO LOCALITY'!I13*(1+$M$5)&gt;'Locality and Max Pay'!$D$7,'Locality and Max Pay'!$D$7,'NO LOCALITY'!I13*(1+$M$5))</f>
        <v>120222.66269700001</v>
      </c>
      <c r="J13" s="23">
        <f>IF('NO LOCALITY'!J13*(1+$M$5)&gt;'Locality and Max Pay'!$D$7,'Locality and Max Pay'!$D$7,'NO LOCALITY'!J13*(1+$M$5))</f>
        <v>132843.1553172</v>
      </c>
      <c r="K13" s="23">
        <f>IF('NO LOCALITY'!K13*(1+$M$5)&gt;'Locality and Max Pay'!$D$7,'Locality and Max Pay'!$D$7,'NO LOCALITY'!K13*(1+$M$5))</f>
        <v>152772.1286652</v>
      </c>
      <c r="L13" s="23">
        <f>IF('NO LOCALITY'!L13*(1+$M$5)&gt;'Locality and Max Pay'!$D$7,'Locality and Max Pay'!$D$7,'NO LOCALITY'!L13*(1+$M$5))</f>
        <v>160785.3855114</v>
      </c>
      <c r="M13" s="23">
        <f>IF('NO LOCALITY'!M13*(1+$M$5)&gt;'Locality and Max Pay'!$D$7,'Locality and Max Pay'!$D$7,'NO LOCALITY'!M13*(1+$M$5))</f>
        <v>168829.5953628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K/OLBZokpFV4GUyMcb72PMxF/WTWqnVIQDU19pglSWvKosdYrfq1DoKA6k6QYW31sqfm7vVUl2xbDB4jKEOJMQ==" saltValue="dvPh6cHZBszYR3xBJlqizw==" spinCount="100000" sheet="1" objects="1" scenarios="1"/>
  <mergeCells count="14">
    <mergeCell ref="B8:B9"/>
    <mergeCell ref="B10:B11"/>
    <mergeCell ref="B12:B13"/>
    <mergeCell ref="B17:C17"/>
    <mergeCell ref="A1:M2"/>
    <mergeCell ref="A3:M3"/>
    <mergeCell ref="A4:M4"/>
    <mergeCell ref="D5:E5"/>
    <mergeCell ref="A5:B7"/>
    <mergeCell ref="A8:A9"/>
    <mergeCell ref="A10:A11"/>
    <mergeCell ref="A12:A13"/>
    <mergeCell ref="C5:C7"/>
    <mergeCell ref="B15:M15"/>
  </mergeCells>
  <phoneticPr fontId="0" type="noConversion"/>
  <hyperlinks>
    <hyperlink ref="B17" location="'LOCALITY INDEX'!A1" display="Return to Locality Index" xr:uid="{00000000-0004-0000-3A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17"/>
  <sheetViews>
    <sheetView zoomScaleNormal="100" workbookViewId="0">
      <selection activeCell="M6" sqref="M6"/>
    </sheetView>
  </sheetViews>
  <sheetFormatPr defaultColWidth="9.33203125" defaultRowHeight="13.2" x14ac:dyDescent="0.25"/>
  <cols>
    <col min="1" max="2" width="9.33203125" style="35"/>
    <col min="3" max="3" width="10.6640625" style="35" customWidth="1"/>
    <col min="4" max="4" width="9.33203125" style="35" customWidth="1"/>
    <col min="5" max="16384" width="9.33203125" style="35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97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0.18329999999999999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88" t="s">
        <v>12</v>
      </c>
      <c r="B8" s="89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108212.37912809999</v>
      </c>
      <c r="F8" s="22">
        <f>IF('NO LOCALITY'!F8*(1+$M$5)&gt;'Locality and Max Pay'!$D$7,'Locality and Max Pay'!$D$7,'NO LOCALITY'!F8*(1+$M$5))</f>
        <v>122820.647166</v>
      </c>
      <c r="G8" s="22">
        <f>IF('NO LOCALITY'!G8*(1+$M$5)&gt;'Locality and Max Pay'!$D$7,'Locality and Max Pay'!$D$7,'NO LOCALITY'!G8*(1+$M$5))</f>
        <v>135717.65750969999</v>
      </c>
      <c r="H8" s="22">
        <f>IF('NO LOCALITY'!H8*(1+$M$5)&gt;'Locality and Max Pay'!$D$7,'Locality and Max Pay'!$D$7,'NO LOCALITY'!H8*(1+$M$5))</f>
        <v>149972.12121419999</v>
      </c>
      <c r="I8" s="22">
        <f>IF('NO LOCALITY'!I8*(1+$M$5)&gt;'Locality and Max Pay'!$D$7,'Locality and Max Pay'!$D$7,'NO LOCALITY'!I8*(1+$M$5))</f>
        <v>165718.82088270001</v>
      </c>
      <c r="J8" s="22">
        <f>IF('NO LOCALITY'!J8*(1+$M$5)&gt;'Locality and Max Pay'!$D$7,'Locality and Max Pay'!$D$7,'NO LOCALITY'!J8*(1+$M$5))</f>
        <v>183116.60744039997</v>
      </c>
      <c r="K8" s="22">
        <f>IF('NO LOCALITY'!K8*(1+$M$5)&gt;'Locality and Max Pay'!$D$7,'Locality and Max Pay'!$D$7,'NO LOCALITY'!K8*(1+$M$5))</f>
        <v>210583.37650679998</v>
      </c>
      <c r="L8" s="22">
        <f>IF('NO LOCALITY'!L8*(1+$M$5)&gt;'Locality and Max Pay'!$D$7,'Locality and Max Pay'!$D$7,'NO LOCALITY'!L8*(1+$M$5))</f>
        <v>221636.75338529999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86567.737153499984</v>
      </c>
      <c r="F9" s="23">
        <f>IF('NO LOCALITY'!F9*(1+$M$5)&gt;'Locality and Max Pay'!$D$7,'Locality and Max Pay'!$D$7,'NO LOCALITY'!F9*(1+$M$5))</f>
        <v>98258.924564999994</v>
      </c>
      <c r="G9" s="23">
        <f>IF('NO LOCALITY'!G9*(1+$M$5)&gt;'Locality and Max Pay'!$D$7,'Locality and Max Pay'!$D$7,'NO LOCALITY'!G9*(1+$M$5))</f>
        <v>108575.81079030001</v>
      </c>
      <c r="H9" s="23">
        <f>IF('NO LOCALITY'!H9*(1+$M$5)&gt;'Locality and Max Pay'!$D$7,'Locality and Max Pay'!$D$7,'NO LOCALITY'!H9*(1+$M$5))</f>
        <v>119976.97492169999</v>
      </c>
      <c r="I9" s="23">
        <f>IF('NO LOCALITY'!I9*(1+$M$5)&gt;'Locality and Max Pay'!$D$7,'Locality and Max Pay'!$D$7,'NO LOCALITY'!I9*(1+$M$5))</f>
        <v>132574.3346565</v>
      </c>
      <c r="J9" s="23">
        <f>IF('NO LOCALITY'!J9*(1+$M$5)&gt;'Locality and Max Pay'!$D$7,'Locality and Max Pay'!$D$7,'NO LOCALITY'!J9*(1+$M$5))</f>
        <v>146494.2486852</v>
      </c>
      <c r="K9" s="23">
        <f>IF('NO LOCALITY'!K9*(1+$M$5)&gt;'Locality and Max Pay'!$D$7,'Locality and Max Pay'!$D$7,'NO LOCALITY'!K9*(1+$M$5))</f>
        <v>168467.42325509997</v>
      </c>
      <c r="L9" s="23">
        <f>IF('NO LOCALITY'!L9*(1+$M$5)&gt;'Locality and Max Pay'!$D$7,'Locality and Max Pay'!$D$7,'NO LOCALITY'!L9*(1+$M$5))</f>
        <v>177310.12475789999</v>
      </c>
      <c r="M9" s="23">
        <f>IF('NO LOCALITY'!M9*(1+$M$5)&gt;'Locality and Max Pay'!$D$7,'Locality and Max Pay'!$D$7,'NO LOCALITY'!M9*(1+$M$5))</f>
        <v>186178.09799879999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105777.86835779999</v>
      </c>
      <c r="F10" s="18">
        <f>IF('NO LOCALITY'!F10*(1+$M$5)&gt;'Locality and Max Pay'!$D$7,'Locality and Max Pay'!$D$7,'NO LOCALITY'!F10*(1+$M$5))</f>
        <v>120053.99355209999</v>
      </c>
      <c r="G10" s="18">
        <f>IF('NO LOCALITY'!G10*(1+$M$5)&gt;'Locality and Max Pay'!$D$7,'Locality and Max Pay'!$D$7,'NO LOCALITY'!G10*(1+$M$5))</f>
        <v>132664.590864</v>
      </c>
      <c r="H10" s="18">
        <f>IF('NO LOCALITY'!H10*(1+$M$5)&gt;'Locality and Max Pay'!$D$7,'Locality and Max Pay'!$D$7,'NO LOCALITY'!H10*(1+$M$5))</f>
        <v>146597.7424698</v>
      </c>
      <c r="I10" s="22">
        <f>IF('NO LOCALITY'!I10*(1+$M$5)&gt;'Locality and Max Pay'!$D$7,'Locality and Max Pay'!$D$7,'NO LOCALITY'!I10*(1+$M$5))</f>
        <v>161989.43438879997</v>
      </c>
      <c r="J10" s="22">
        <f>IF('NO LOCALITY'!J10*(1+$M$5)&gt;'Locality and Max Pay'!$D$7,'Locality and Max Pay'!$D$7,'NO LOCALITY'!J10*(1+$M$5))</f>
        <v>178994.9072979</v>
      </c>
      <c r="K10" s="22">
        <f>IF('NO LOCALITY'!K10*(1+$M$5)&gt;'Locality and Max Pay'!$D$7,'Locality and Max Pay'!$D$7,'NO LOCALITY'!K10*(1+$M$5))</f>
        <v>205844.32390499997</v>
      </c>
      <c r="L10" s="22">
        <f>IF('NO LOCALITY'!L10*(1+$M$5)&gt;'Locality and Max Pay'!$D$7,'Locality and Max Pay'!$D$7,'NO LOCALITY'!L10*(1+$M$5))</f>
        <v>216648.5936508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82965.912766199996</v>
      </c>
      <c r="F11" s="19">
        <f>IF('NO LOCALITY'!F11*(1+$M$5)&gt;'Locality and Max Pay'!$D$7,'Locality and Max Pay'!$D$7,'NO LOCALITY'!F11*(1+$M$5))</f>
        <v>94160.08932839999</v>
      </c>
      <c r="G11" s="19">
        <f>IF('NO LOCALITY'!G11*(1+$M$5)&gt;'Locality and Max Pay'!$D$7,'Locality and Max Pay'!$D$7,'NO LOCALITY'!G11*(1+$M$5))</f>
        <v>104050.96625429999</v>
      </c>
      <c r="H11" s="19">
        <f>IF('NO LOCALITY'!H11*(1+$M$5)&gt;'Locality and Max Pay'!$D$7,'Locality and Max Pay'!$D$7,'NO LOCALITY'!H11*(1+$M$5))</f>
        <v>114976.7810262</v>
      </c>
      <c r="I11" s="23">
        <f>IF('NO LOCALITY'!I11*(1+$M$5)&gt;'Locality and Max Pay'!$D$7,'Locality and Max Pay'!$D$7,'NO LOCALITY'!I11*(1+$M$5))</f>
        <v>127049.45134139998</v>
      </c>
      <c r="J11" s="23">
        <f>IF('NO LOCALITY'!J11*(1+$M$5)&gt;'Locality and Max Pay'!$D$7,'Locality and Max Pay'!$D$7,'NO LOCALITY'!J11*(1+$M$5))</f>
        <v>140389.3188099</v>
      </c>
      <c r="K11" s="23">
        <f>IF('NO LOCALITY'!K11*(1+$M$5)&gt;'Locality and Max Pay'!$D$7,'Locality and Max Pay'!$D$7,'NO LOCALITY'!K11*(1+$M$5))</f>
        <v>161447.89714379999</v>
      </c>
      <c r="L11" s="23">
        <f>IF('NO LOCALITY'!L11*(1+$M$5)&gt;'Locality and Max Pay'!$D$7,'Locality and Max Pay'!$D$7,'NO LOCALITY'!L11*(1+$M$5))</f>
        <v>169921.14990389996</v>
      </c>
      <c r="M11" s="23">
        <f>IF('NO LOCALITY'!M11*(1+$M$5)&gt;'Locality and Max Pay'!$D$7,'Locality and Max Pay'!$D$7,'NO LOCALITY'!M11*(1+$M$5))</f>
        <v>178416.06415379999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103160.4383403</v>
      </c>
      <c r="F12" s="22">
        <f>IF('NO LOCALITY'!F12*(1+$M$5)&gt;'Locality and Max Pay'!$D$7,'Locality and Max Pay'!$D$7,'NO LOCALITY'!F12*(1+$M$5))</f>
        <v>117088.77628169999</v>
      </c>
      <c r="G12" s="22">
        <f>IF('NO LOCALITY'!G12*(1+$M$5)&gt;'Locality and Max Pay'!$D$7,'Locality and Max Pay'!$D$7,'NO LOCALITY'!G12*(1+$M$5))</f>
        <v>129386.48540759998</v>
      </c>
      <c r="H12" s="22">
        <f>IF('NO LOCALITY'!H12*(1+$M$5)&gt;'Locality and Max Pay'!$D$7,'Locality and Max Pay'!$D$7,'NO LOCALITY'!H12*(1+$M$5))</f>
        <v>142970.64634439998</v>
      </c>
      <c r="I12" s="22">
        <f>IF('NO LOCALITY'!I12*(1+$M$5)&gt;'Locality and Max Pay'!$D$7,'Locality and Max Pay'!$D$7,'NO LOCALITY'!I12*(1+$M$5))</f>
        <v>157984.46560799997</v>
      </c>
      <c r="J12" s="22">
        <f>IF('NO LOCALITY'!J12*(1+$M$5)&gt;'Locality and Max Pay'!$D$7,'Locality and Max Pay'!$D$7,'NO LOCALITY'!J12*(1+$M$5))</f>
        <v>174569.94629819997</v>
      </c>
      <c r="K12" s="22">
        <f>IF('NO LOCALITY'!K12*(1+$M$5)&gt;'Locality and Max Pay'!$D$7,'Locality and Max Pay'!$D$7,'NO LOCALITY'!K12*(1+$M$5))</f>
        <v>200756.2806342</v>
      </c>
      <c r="L12" s="22">
        <f>IF('NO LOCALITY'!L12*(1+$M$5)&gt;'Locality and Max Pay'!$D$7,'Locality and Max Pay'!$D$7,'NO LOCALITY'!L12*(1+$M$5))</f>
        <v>211292.18858969997</v>
      </c>
      <c r="M12" s="22">
        <f>IF('NO LOCALITY'!M12*(1+$M$5)&gt;'Locality and Max Pay'!$D$7,'Locality and Max Pay'!$D$7,'NO LOCALITY'!M12*(1+$M$5))</f>
        <v>221859.38536379999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79355.664466199989</v>
      </c>
      <c r="F13" s="23">
        <f>IF('NO LOCALITY'!F13*(1+$M$5)&gt;'Locality and Max Pay'!$D$7,'Locality and Max Pay'!$D$7,'NO LOCALITY'!F13*(1+$M$5))</f>
        <v>90067.271172299996</v>
      </c>
      <c r="G13" s="23">
        <f>IF('NO LOCALITY'!G13*(1+$M$5)&gt;'Locality and Max Pay'!$D$7,'Locality and Max Pay'!$D$7,'NO LOCALITY'!G13*(1+$M$5))</f>
        <v>99527.325134399987</v>
      </c>
      <c r="H13" s="23">
        <f>IF('NO LOCALITY'!H13*(1+$M$5)&gt;'Locality and Max Pay'!$D$7,'Locality and Max Pay'!$D$7,'NO LOCALITY'!H13*(1+$M$5))</f>
        <v>109980.19737899999</v>
      </c>
      <c r="I13" s="23">
        <f>IF('NO LOCALITY'!I13*(1+$M$5)&gt;'Locality and Max Pay'!$D$7,'Locality and Max Pay'!$D$7,'NO LOCALITY'!I13*(1+$M$5))</f>
        <v>121526.97485849999</v>
      </c>
      <c r="J13" s="23">
        <f>IF('NO LOCALITY'!J13*(1+$M$5)&gt;'Locality and Max Pay'!$D$7,'Locality and Max Pay'!$D$7,'NO LOCALITY'!J13*(1+$M$5))</f>
        <v>134284.38893459999</v>
      </c>
      <c r="K13" s="23">
        <f>IF('NO LOCALITY'!K13*(1+$M$5)&gt;'Locality and Max Pay'!$D$7,'Locality and Max Pay'!$D$7,'NO LOCALITY'!K13*(1+$M$5))</f>
        <v>154429.57444859997</v>
      </c>
      <c r="L13" s="23">
        <f>IF('NO LOCALITY'!L13*(1+$M$5)&gt;'Locality and Max Pay'!$D$7,'Locality and Max Pay'!$D$7,'NO LOCALITY'!L13*(1+$M$5))</f>
        <v>162529.76821769998</v>
      </c>
      <c r="M13" s="23">
        <f>IF('NO LOCALITY'!M13*(1+$M$5)&gt;'Locality and Max Pay'!$D$7,'Locality and Max Pay'!$D$7,'NO LOCALITY'!M13*(1+$M$5))</f>
        <v>170661.25080539999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QY3hvSTRqixHQSLYjAk0c5yqZUFUi7xgll3M19fFJt68HPaPiyD+mfurYoxLBYDVdm3yPvSUkynclSuX1gZh7A==" saltValue="Tn3UMav2xzpvaI4QxPXx/g==" spinCount="100000" sheet="1" objects="1" scenarios="1"/>
  <mergeCells count="14">
    <mergeCell ref="B15:M15"/>
    <mergeCell ref="B17:C17"/>
    <mergeCell ref="A8:A9"/>
    <mergeCell ref="B8:B9"/>
    <mergeCell ref="A10:A11"/>
    <mergeCell ref="B10:B11"/>
    <mergeCell ref="A12:A13"/>
    <mergeCell ref="B12:B13"/>
    <mergeCell ref="A1:M2"/>
    <mergeCell ref="A3:M3"/>
    <mergeCell ref="A4:M4"/>
    <mergeCell ref="A5:B7"/>
    <mergeCell ref="C5:C7"/>
    <mergeCell ref="D5:E5"/>
  </mergeCells>
  <hyperlinks>
    <hyperlink ref="B17" location="'LOCALITY INDEX'!A1" display="Return to Locality Index" xr:uid="{00000000-0004-0000-06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M17"/>
  <sheetViews>
    <sheetView zoomScaleNormal="100" workbookViewId="0">
      <selection activeCell="M6" sqref="M6"/>
    </sheetView>
  </sheetViews>
  <sheetFormatPr defaultRowHeight="13.2" x14ac:dyDescent="0.25"/>
  <cols>
    <col min="3" max="3" width="10.6640625" customWidth="1"/>
    <col min="4" max="4" width="9.33203125" customWidth="1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69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0.2379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113205.53040029999</v>
      </c>
      <c r="F8" s="22">
        <f>IF('NO LOCALITY'!F8*(1+$M$5)&gt;'Locality and Max Pay'!$D$7,'Locality and Max Pay'!$D$7,'NO LOCALITY'!F8*(1+$M$5))</f>
        <v>128487.85525799998</v>
      </c>
      <c r="G8" s="22">
        <f>IF('NO LOCALITY'!G8*(1+$M$5)&gt;'Locality and Max Pay'!$D$7,'Locality and Max Pay'!$D$7,'NO LOCALITY'!G8*(1+$M$5))</f>
        <v>141979.96132109998</v>
      </c>
      <c r="H8" s="22">
        <f>IF('NO LOCALITY'!H8*(1+$M$5)&gt;'Locality and Max Pay'!$D$7,'Locality and Max Pay'!$D$7,'NO LOCALITY'!H8*(1+$M$5))</f>
        <v>156892.15655459999</v>
      </c>
      <c r="I8" s="22">
        <f>IF('NO LOCALITY'!I8*(1+$M$5)&gt;'Locality and Max Pay'!$D$7,'Locality and Max Pay'!$D$7,'NO LOCALITY'!I8*(1+$M$5))</f>
        <v>173365.44272009999</v>
      </c>
      <c r="J8" s="22">
        <f>IF('NO LOCALITY'!J8*(1+$M$5)&gt;'Locality and Max Pay'!$D$7,'Locality and Max Pay'!$D$7,'NO LOCALITY'!J8*(1+$M$5))</f>
        <v>191566.00046519996</v>
      </c>
      <c r="K8" s="22">
        <f>IF('NO LOCALITY'!K8*(1+$M$5)&gt;'Locality and Max Pay'!$D$7,'Locality and Max Pay'!$D$7,'NO LOCALITY'!K8*(1+$M$5))</f>
        <v>220300.14516839996</v>
      </c>
      <c r="L8" s="22">
        <f>IF('NO LOCALITY'!L8*(1+$M$5)&gt;'Locality and Max Pay'!$D$7,'Locality and Max Pay'!$D$7,'NO LOCALITY'!L8*(1+$M$5))</f>
        <v>225700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90562.158220499987</v>
      </c>
      <c r="F9" s="23">
        <f>IF('NO LOCALITY'!F9*(1+$M$5)&gt;'Locality and Max Pay'!$D$7,'Locality and Max Pay'!$D$7,'NO LOCALITY'!F9*(1+$M$5))</f>
        <v>102792.80209499999</v>
      </c>
      <c r="G9" s="23">
        <f>IF('NO LOCALITY'!G9*(1+$M$5)&gt;'Locality and Max Pay'!$D$7,'Locality and Max Pay'!$D$7,'NO LOCALITY'!G9*(1+$M$5))</f>
        <v>113585.7315789</v>
      </c>
      <c r="H9" s="23">
        <f>IF('NO LOCALITY'!H9*(1+$M$5)&gt;'Locality and Max Pay'!$D$7,'Locality and Max Pay'!$D$7,'NO LOCALITY'!H9*(1+$M$5))</f>
        <v>125512.96987709998</v>
      </c>
      <c r="I9" s="23">
        <f>IF('NO LOCALITY'!I9*(1+$M$5)&gt;'Locality and Max Pay'!$D$7,'Locality and Max Pay'!$D$7,'NO LOCALITY'!I9*(1+$M$5))</f>
        <v>138691.59880949999</v>
      </c>
      <c r="J9" s="23">
        <f>IF('NO LOCALITY'!J9*(1+$M$5)&gt;'Locality and Max Pay'!$D$7,'Locality and Max Pay'!$D$7,'NO LOCALITY'!J9*(1+$M$5))</f>
        <v>153253.80752759997</v>
      </c>
      <c r="K9" s="23">
        <f>IF('NO LOCALITY'!K9*(1+$M$5)&gt;'Locality and Max Pay'!$D$7,'Locality and Max Pay'!$D$7,'NO LOCALITY'!K9*(1+$M$5))</f>
        <v>176240.87150129999</v>
      </c>
      <c r="L9" s="23">
        <f>IF('NO LOCALITY'!L9*(1+$M$5)&gt;'Locality and Max Pay'!$D$7,'Locality and Max Pay'!$D$7,'NO LOCALITY'!L9*(1+$M$5))</f>
        <v>185491.59421769998</v>
      </c>
      <c r="M9" s="23">
        <f>IF('NO LOCALITY'!M9*(1+$M$5)&gt;'Locality and Max Pay'!$D$7,'Locality and Max Pay'!$D$7,'NO LOCALITY'!M9*(1+$M$5))</f>
        <v>194768.75476439999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110658.68608139998</v>
      </c>
      <c r="F10" s="18">
        <f>IF('NO LOCALITY'!F10*(1+$M$5)&gt;'Locality and Max Pay'!$D$7,'Locality and Max Pay'!$D$7,'NO LOCALITY'!F10*(1+$M$5))</f>
        <v>125593.54231229999</v>
      </c>
      <c r="G10" s="18">
        <f>IF('NO LOCALITY'!G10*(1+$M$5)&gt;'Locality and Max Pay'!$D$7,'Locality and Max Pay'!$D$7,'NO LOCALITY'!G10*(1+$M$5))</f>
        <v>138786.01963199998</v>
      </c>
      <c r="H10" s="18">
        <f>IF('NO LOCALITY'!H10*(1+$M$5)&gt;'Locality and Max Pay'!$D$7,'Locality and Max Pay'!$D$7,'NO LOCALITY'!H10*(1+$M$5))</f>
        <v>153362.0767374</v>
      </c>
      <c r="I10" s="22">
        <f>IF('NO LOCALITY'!I10*(1+$M$5)&gt;'Locality and Max Pay'!$D$7,'Locality and Max Pay'!$D$7,'NO LOCALITY'!I10*(1+$M$5))</f>
        <v>169463.97433439997</v>
      </c>
      <c r="J10" s="22">
        <f>IF('NO LOCALITY'!J10*(1+$M$5)&gt;'Locality and Max Pay'!$D$7,'Locality and Max Pay'!$D$7,'NO LOCALITY'!J10*(1+$M$5))</f>
        <v>187254.11623769999</v>
      </c>
      <c r="K10" s="22">
        <f>IF('NO LOCALITY'!K10*(1+$M$5)&gt;'Locality and Max Pay'!$D$7,'Locality and Max Pay'!$D$7,'NO LOCALITY'!K10*(1+$M$5))</f>
        <v>215342.42251499998</v>
      </c>
      <c r="L10" s="22">
        <f>IF('NO LOCALITY'!L10*(1+$M$5)&gt;'Locality and Max Pay'!$D$7,'Locality and Max Pay'!$D$7,'NO LOCALITY'!L10*(1+$M$5))</f>
        <v>225700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86794.137930600002</v>
      </c>
      <c r="F11" s="19">
        <f>IF('NO LOCALITY'!F11*(1+$M$5)&gt;'Locality and Max Pay'!$D$7,'Locality and Max Pay'!$D$7,'NO LOCALITY'!F11*(1+$M$5))</f>
        <v>98504.837809199977</v>
      </c>
      <c r="G11" s="19">
        <f>IF('NO LOCALITY'!G11*(1+$M$5)&gt;'Locality and Max Pay'!$D$7,'Locality and Max Pay'!$D$7,'NO LOCALITY'!G11*(1+$M$5))</f>
        <v>108852.10101089998</v>
      </c>
      <c r="H11" s="19">
        <f>IF('NO LOCALITY'!H11*(1+$M$5)&gt;'Locality and Max Pay'!$D$7,'Locality and Max Pay'!$D$7,'NO LOCALITY'!H11*(1+$M$5))</f>
        <v>120282.05631059999</v>
      </c>
      <c r="I11" s="23">
        <f>IF('NO LOCALITY'!I11*(1+$M$5)&gt;'Locality and Max Pay'!$D$7,'Locality and Max Pay'!$D$7,'NO LOCALITY'!I11*(1+$M$5))</f>
        <v>132911.78552819998</v>
      </c>
      <c r="J11" s="23">
        <f>IF('NO LOCALITY'!J11*(1+$M$5)&gt;'Locality and Max Pay'!$D$7,'Locality and Max Pay'!$D$7,'NO LOCALITY'!J11*(1+$M$5))</f>
        <v>146867.1830937</v>
      </c>
      <c r="K11" s="23">
        <f>IF('NO LOCALITY'!K11*(1+$M$5)&gt;'Locality and Max Pay'!$D$7,'Locality and Max Pay'!$D$7,'NO LOCALITY'!K11*(1+$M$5))</f>
        <v>168897.44939939998</v>
      </c>
      <c r="L11" s="23">
        <f>IF('NO LOCALITY'!L11*(1+$M$5)&gt;'Locality and Max Pay'!$D$7,'Locality and Max Pay'!$D$7,'NO LOCALITY'!L11*(1+$M$5))</f>
        <v>177761.67621569996</v>
      </c>
      <c r="M11" s="23">
        <f>IF('NO LOCALITY'!M11*(1+$M$5)&gt;'Locality and Max Pay'!$D$7,'Locality and Max Pay'!$D$7,'NO LOCALITY'!M11*(1+$M$5))</f>
        <v>186648.5640294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107920.4822289</v>
      </c>
      <c r="F12" s="22">
        <f>IF('NO LOCALITY'!F12*(1+$M$5)&gt;'Locality and Max Pay'!$D$7,'Locality and Max Pay'!$D$7,'NO LOCALITY'!F12*(1+$M$5))</f>
        <v>122491.50355709998</v>
      </c>
      <c r="G12" s="22">
        <f>IF('NO LOCALITY'!G12*(1+$M$5)&gt;'Locality and Max Pay'!$D$7,'Locality and Max Pay'!$D$7,'NO LOCALITY'!G12*(1+$M$5))</f>
        <v>135356.65535879997</v>
      </c>
      <c r="H12" s="22">
        <f>IF('NO LOCALITY'!H12*(1+$M$5)&gt;'Locality and Max Pay'!$D$7,'Locality and Max Pay'!$D$7,'NO LOCALITY'!H12*(1+$M$5))</f>
        <v>149567.6186172</v>
      </c>
      <c r="I12" s="22">
        <f>IF('NO LOCALITY'!I12*(1+$M$5)&gt;'Locality and Max Pay'!$D$7,'Locality and Max Pay'!$D$7,'NO LOCALITY'!I12*(1+$M$5))</f>
        <v>165274.20770399997</v>
      </c>
      <c r="J12" s="22">
        <f>IF('NO LOCALITY'!J12*(1+$M$5)&gt;'Locality and Max Pay'!$D$7,'Locality and Max Pay'!$D$7,'NO LOCALITY'!J12*(1+$M$5))</f>
        <v>182624.97804659998</v>
      </c>
      <c r="K12" s="22">
        <f>IF('NO LOCALITY'!K12*(1+$M$5)&gt;'Locality and Max Pay'!$D$7,'Locality and Max Pay'!$D$7,'NO LOCALITY'!K12*(1+$M$5))</f>
        <v>210019.60601459999</v>
      </c>
      <c r="L12" s="22">
        <f>IF('NO LOCALITY'!L12*(1+$M$5)&gt;'Locality and Max Pay'!$D$7,'Locality and Max Pay'!$D$7,'NO LOCALITY'!L12*(1+$M$5))</f>
        <v>221041.66336109999</v>
      </c>
      <c r="M12" s="22">
        <f>IF('NO LOCALITY'!M12*(1+$M$5)&gt;'Locality and Max Pay'!$D$7,'Locality and Max Pay'!$D$7,'NO LOCALITY'!M12*(1+$M$5))</f>
        <v>225700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83017.305030599993</v>
      </c>
      <c r="F13" s="23">
        <f>IF('NO LOCALITY'!F13*(1+$M$5)&gt;'Locality and Max Pay'!$D$7,'Locality and Max Pay'!$D$7,'NO LOCALITY'!F13*(1+$M$5))</f>
        <v>94223.168244899993</v>
      </c>
      <c r="G13" s="23">
        <f>IF('NO LOCALITY'!G13*(1+$M$5)&gt;'Locality and Max Pay'!$D$7,'Locality and Max Pay'!$D$7,'NO LOCALITY'!G13*(1+$M$5))</f>
        <v>104119.72938719999</v>
      </c>
      <c r="H13" s="23">
        <f>IF('NO LOCALITY'!H13*(1+$M$5)&gt;'Locality and Max Pay'!$D$7,'Locality and Max Pay'!$D$7,'NO LOCALITY'!H13*(1+$M$5))</f>
        <v>115054.91957699999</v>
      </c>
      <c r="I13" s="23">
        <f>IF('NO LOCALITY'!I13*(1+$M$5)&gt;'Locality and Max Pay'!$D$7,'Locality and Max Pay'!$D$7,'NO LOCALITY'!I13*(1+$M$5))</f>
        <v>127134.49013549999</v>
      </c>
      <c r="J13" s="23">
        <f>IF('NO LOCALITY'!J13*(1+$M$5)&gt;'Locality and Max Pay'!$D$7,'Locality and Max Pay'!$D$7,'NO LOCALITY'!J13*(1+$M$5))</f>
        <v>140480.55865979998</v>
      </c>
      <c r="K13" s="23">
        <f>IF('NO LOCALITY'!K13*(1+$M$5)&gt;'Locality and Max Pay'!$D$7,'Locality and Max Pay'!$D$7,'NO LOCALITY'!K13*(1+$M$5))</f>
        <v>161555.28624179997</v>
      </c>
      <c r="L13" s="23">
        <f>IF('NO LOCALITY'!L13*(1+$M$5)&gt;'Locality and Max Pay'!$D$7,'Locality and Max Pay'!$D$7,'NO LOCALITY'!L13*(1+$M$5))</f>
        <v>170029.24032509999</v>
      </c>
      <c r="M13" s="23">
        <f>IF('NO LOCALITY'!M13*(1+$M$5)&gt;'Locality and Max Pay'!$D$7,'Locality and Max Pay'!$D$7,'NO LOCALITY'!M13*(1+$M$5))</f>
        <v>178535.92696019998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asMW6IFHHMVNSS7ZIFxJPl+gTCNYifIma/8FAVuyquexqdssJQfg+dZE3Isp/llyq3yfXR1Moz7gm+ctX1Um/Q==" saltValue="QmiROLGewZgjIc5KPK721w==" spinCount="100000" sheet="1" objects="1" scenarios="1"/>
  <mergeCells count="14">
    <mergeCell ref="B17:C17"/>
    <mergeCell ref="A8:A9"/>
    <mergeCell ref="A10:A11"/>
    <mergeCell ref="A12:A13"/>
    <mergeCell ref="B8:B9"/>
    <mergeCell ref="B10:B11"/>
    <mergeCell ref="B12:B13"/>
    <mergeCell ref="B15:M15"/>
    <mergeCell ref="A1:M2"/>
    <mergeCell ref="A3:M3"/>
    <mergeCell ref="A4:M4"/>
    <mergeCell ref="D5:E5"/>
    <mergeCell ref="A5:B7"/>
    <mergeCell ref="C5:C7"/>
  </mergeCells>
  <phoneticPr fontId="0" type="noConversion"/>
  <hyperlinks>
    <hyperlink ref="B17" location="'LOCALITY INDEX'!A1" display="Return to Locality Index" xr:uid="{00000000-0004-0000-07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M17"/>
  <sheetViews>
    <sheetView zoomScaleNormal="100" workbookViewId="0">
      <selection activeCell="M6" sqref="M6"/>
    </sheetView>
  </sheetViews>
  <sheetFormatPr defaultColWidth="9.33203125" defaultRowHeight="13.2" x14ac:dyDescent="0.25"/>
  <cols>
    <col min="1" max="2" width="9.33203125" style="35"/>
    <col min="3" max="3" width="10.6640625" style="35" customWidth="1"/>
    <col min="4" max="4" width="9.33203125" style="35" customWidth="1"/>
    <col min="5" max="16384" width="9.33203125" style="35"/>
  </cols>
  <sheetData>
    <row r="1" spans="1:13" ht="12.75" customHeight="1" x14ac:dyDescent="0.25">
      <c r="A1" s="78" t="str">
        <f>'Locality and Max Pay'!F1</f>
        <v>MSS Pay Bands 2 - 4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5" customHeight="1" x14ac:dyDescent="0.25">
      <c r="A3" s="92" t="str">
        <f>'Locality and Max Pay'!F13</f>
        <v>MSS Pay Bands, effective January 12, 2025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ht="13.8" thickBot="1" x14ac:dyDescent="0.3">
      <c r="A4" s="83" t="s">
        <v>98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2.75" customHeight="1" thickBot="1" x14ac:dyDescent="0.3">
      <c r="A5" s="93" t="s">
        <v>0</v>
      </c>
      <c r="B5" s="101"/>
      <c r="C5" s="80" t="s">
        <v>29</v>
      </c>
      <c r="D5" s="99" t="s">
        <v>1</v>
      </c>
      <c r="E5" s="99"/>
      <c r="F5" s="1"/>
      <c r="G5" s="1"/>
      <c r="H5" s="1"/>
      <c r="I5" s="1"/>
      <c r="J5" s="1"/>
      <c r="K5" s="1"/>
      <c r="L5" s="6" t="s">
        <v>92</v>
      </c>
      <c r="M5" s="7">
        <f>VLOOKUP(A4,'Locality and Max Pay'!A:B,2,FALSE)</f>
        <v>0.20349999999999999</v>
      </c>
    </row>
    <row r="6" spans="1:13" x14ac:dyDescent="0.25">
      <c r="A6" s="95"/>
      <c r="B6" s="102"/>
      <c r="C6" s="81"/>
      <c r="D6" s="8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</row>
    <row r="7" spans="1:13" ht="13.8" thickBot="1" x14ac:dyDescent="0.3">
      <c r="A7" s="97"/>
      <c r="B7" s="103"/>
      <c r="C7" s="82"/>
      <c r="D7" s="9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</row>
    <row r="8" spans="1:13" x14ac:dyDescent="0.25">
      <c r="A8" s="104" t="s">
        <v>12</v>
      </c>
      <c r="B8" s="105" t="s">
        <v>13</v>
      </c>
      <c r="C8" s="25" t="s">
        <v>27</v>
      </c>
      <c r="D8" s="22">
        <f>IF('NO LOCALITY'!D8*(1+$M$5)&gt;'Locality and Max Pay'!$D$7,'Locality and Max Pay'!$D$7,'NO LOCALITY'!D8*(1+$M$5))</f>
        <v>0</v>
      </c>
      <c r="E8" s="22">
        <f>IF('NO LOCALITY'!E8*(1+$M$5)&gt;'Locality and Max Pay'!$D$7,'Locality and Max Pay'!$D$7,'NO LOCALITY'!E8*(1+$M$5))</f>
        <v>110059.66219949999</v>
      </c>
      <c r="F8" s="22">
        <f>IF('NO LOCALITY'!F8*(1+$M$5)&gt;'Locality and Max Pay'!$D$7,'Locality and Max Pay'!$D$7,'NO LOCALITY'!F8*(1+$M$5))</f>
        <v>124917.30656999999</v>
      </c>
      <c r="G8" s="22">
        <f>IF('NO LOCALITY'!G8*(1+$M$5)&gt;'Locality and Max Pay'!$D$7,'Locality and Max Pay'!$D$7,'NO LOCALITY'!G8*(1+$M$5))</f>
        <v>138034.48053149998</v>
      </c>
      <c r="H8" s="22">
        <f>IF('NO LOCALITY'!H8*(1+$M$5)&gt;'Locality and Max Pay'!$D$7,'Locality and Max Pay'!$D$7,'NO LOCALITY'!H8*(1+$M$5))</f>
        <v>152532.28080899999</v>
      </c>
      <c r="I8" s="22">
        <f>IF('NO LOCALITY'!I8*(1+$M$5)&gt;'Locality and Max Pay'!$D$7,'Locality and Max Pay'!$D$7,'NO LOCALITY'!I8*(1+$M$5))</f>
        <v>168547.7908665</v>
      </c>
      <c r="J8" s="22">
        <f>IF('NO LOCALITY'!J8*(1+$M$5)&gt;'Locality and Max Pay'!$D$7,'Locality and Max Pay'!$D$7,'NO LOCALITY'!J8*(1+$M$5))</f>
        <v>186242.57335799997</v>
      </c>
      <c r="K8" s="22">
        <f>IF('NO LOCALITY'!K8*(1+$M$5)&gt;'Locality and Max Pay'!$D$7,'Locality and Max Pay'!$D$7,'NO LOCALITY'!K8*(1+$M$5))</f>
        <v>214178.22498599996</v>
      </c>
      <c r="L8" s="22">
        <f>IF('NO LOCALITY'!L8*(1+$M$5)&gt;'Locality and Max Pay'!$D$7,'Locality and Max Pay'!$D$7,'NO LOCALITY'!L8*(1+$M$5))</f>
        <v>225420.29299349998</v>
      </c>
      <c r="M8" s="22">
        <f>IF('NO LOCALITY'!M8*(1+$M$5)&gt;'Locality and Max Pay'!$D$7,'Locality and Max Pay'!$D$7,'NO LOCALITY'!M8*(1+$M$5))</f>
        <v>225700</v>
      </c>
    </row>
    <row r="9" spans="1:13" ht="13.8" thickBot="1" x14ac:dyDescent="0.3">
      <c r="A9" s="84"/>
      <c r="B9" s="86"/>
      <c r="C9" s="24" t="s">
        <v>28</v>
      </c>
      <c r="D9" s="23">
        <f>IF('NO LOCALITY'!D9*(1+$M$5)&gt;'Locality and Max Pay'!$D$7,'Locality and Max Pay'!$D$7,'NO LOCALITY'!D9*(1+$M$5))</f>
        <v>0</v>
      </c>
      <c r="E9" s="23">
        <f>IF('NO LOCALITY'!E9*(1+$M$5)&gt;'Locality and Max Pay'!$D$7,'Locality and Max Pay'!$D$7,'NO LOCALITY'!E9*(1+$M$5))</f>
        <v>88045.526632499983</v>
      </c>
      <c r="F9" s="23">
        <f>IF('NO LOCALITY'!F9*(1+$M$5)&gt;'Locality and Max Pay'!$D$7,'Locality and Max Pay'!$D$7,'NO LOCALITY'!F9*(1+$M$5))</f>
        <v>99936.293174999984</v>
      </c>
      <c r="G9" s="23">
        <f>IF('NO LOCALITY'!G9*(1+$M$5)&gt;'Locality and Max Pay'!$D$7,'Locality and Max Pay'!$D$7,'NO LOCALITY'!G9*(1+$M$5))</f>
        <v>110429.2979685</v>
      </c>
      <c r="H9" s="23">
        <f>IF('NO LOCALITY'!H9*(1+$M$5)&gt;'Locality and Max Pay'!$D$7,'Locality and Max Pay'!$D$7,'NO LOCALITY'!H9*(1+$M$5))</f>
        <v>122025.09027149998</v>
      </c>
      <c r="I9" s="23">
        <f>IF('NO LOCALITY'!I9*(1+$M$5)&gt;'Locality and Max Pay'!$D$7,'Locality and Max Pay'!$D$7,'NO LOCALITY'!I9*(1+$M$5))</f>
        <v>134837.49831749999</v>
      </c>
      <c r="J9" s="23">
        <f>IF('NO LOCALITY'!J9*(1+$M$5)&gt;'Locality and Max Pay'!$D$7,'Locality and Max Pay'!$D$7,'NO LOCALITY'!J9*(1+$M$5))</f>
        <v>148995.03785399999</v>
      </c>
      <c r="K9" s="23">
        <f>IF('NO LOCALITY'!K9*(1+$M$5)&gt;'Locality and Max Pay'!$D$7,'Locality and Max Pay'!$D$7,'NO LOCALITY'!K9*(1+$M$5))</f>
        <v>171343.31436449997</v>
      </c>
      <c r="L9" s="23">
        <f>IF('NO LOCALITY'!L9*(1+$M$5)&gt;'Locality and Max Pay'!$D$7,'Locality and Max Pay'!$D$7,'NO LOCALITY'!L9*(1+$M$5))</f>
        <v>180336.96877049998</v>
      </c>
      <c r="M9" s="23">
        <f>IF('NO LOCALITY'!M9*(1+$M$5)&gt;'Locality and Max Pay'!$D$7,'Locality and Max Pay'!$D$7,'NO LOCALITY'!M9*(1+$M$5))</f>
        <v>189356.32632599998</v>
      </c>
    </row>
    <row r="10" spans="1:13" x14ac:dyDescent="0.25">
      <c r="A10" s="84" t="s">
        <v>14</v>
      </c>
      <c r="B10" s="86" t="s">
        <v>15</v>
      </c>
      <c r="C10" s="25" t="s">
        <v>27</v>
      </c>
      <c r="D10" s="18">
        <f>IF('NO LOCALITY'!D10*(1+$M$5)&gt;'Locality and Max Pay'!$D$7,'Locality and Max Pay'!$D$7,'NO LOCALITY'!D10*(1+$M$5))</f>
        <v>0</v>
      </c>
      <c r="E10" s="18">
        <f>IF('NO LOCALITY'!E10*(1+$M$5)&gt;'Locality and Max Pay'!$D$7,'Locality and Max Pay'!$D$7,'NO LOCALITY'!E10*(1+$M$5))</f>
        <v>107583.59213099998</v>
      </c>
      <c r="F10" s="18">
        <f>IF('NO LOCALITY'!F10*(1+$M$5)&gt;'Locality and Max Pay'!$D$7,'Locality and Max Pay'!$D$7,'NO LOCALITY'!F10*(1+$M$5))</f>
        <v>122103.42367949999</v>
      </c>
      <c r="G10" s="18">
        <f>IF('NO LOCALITY'!G10*(1+$M$5)&gt;'Locality and Max Pay'!$D$7,'Locality and Max Pay'!$D$7,'NO LOCALITY'!G10*(1+$M$5))</f>
        <v>134929.29527999999</v>
      </c>
      <c r="H10" s="18">
        <f>IF('NO LOCALITY'!H10*(1+$M$5)&gt;'Locality and Max Pay'!$D$7,'Locality and Max Pay'!$D$7,'NO LOCALITY'!H10*(1+$M$5))</f>
        <v>149100.29837099998</v>
      </c>
      <c r="I10" s="22">
        <f>IF('NO LOCALITY'!I10*(1+$M$5)&gt;'Locality and Max Pay'!$D$7,'Locality and Max Pay'!$D$7,'NO LOCALITY'!I10*(1+$M$5))</f>
        <v>164754.74037599997</v>
      </c>
      <c r="J10" s="22">
        <f>IF('NO LOCALITY'!J10*(1+$M$5)&gt;'Locality and Max Pay'!$D$7,'Locality and Max Pay'!$D$7,'NO LOCALITY'!J10*(1+$M$5))</f>
        <v>182050.5120705</v>
      </c>
      <c r="K10" s="22">
        <f>IF('NO LOCALITY'!K10*(1+$M$5)&gt;'Locality and Max Pay'!$D$7,'Locality and Max Pay'!$D$7,'NO LOCALITY'!K10*(1+$M$5))</f>
        <v>209358.27247499998</v>
      </c>
      <c r="L10" s="22">
        <f>IF('NO LOCALITY'!L10*(1+$M$5)&gt;'Locality and Max Pay'!$D$7,'Locality and Max Pay'!$D$7,'NO LOCALITY'!L10*(1+$M$5))</f>
        <v>220346.980866</v>
      </c>
      <c r="M10" s="22">
        <f>IF('NO LOCALITY'!M10*(1+$M$5)&gt;'Locality and Max Pay'!$D$7,'Locality and Max Pay'!$D$7,'NO LOCALITY'!M10*(1+$M$5))</f>
        <v>225700</v>
      </c>
    </row>
    <row r="11" spans="1:13" ht="13.8" thickBot="1" x14ac:dyDescent="0.3">
      <c r="A11" s="84"/>
      <c r="B11" s="86"/>
      <c r="C11" s="26" t="s">
        <v>28</v>
      </c>
      <c r="D11" s="19">
        <f>IF('NO LOCALITY'!D11*(1+$M$5)&gt;'Locality and Max Pay'!$D$7,'Locality and Max Pay'!$D$7,'NO LOCALITY'!D11*(1+$M$5))</f>
        <v>0</v>
      </c>
      <c r="E11" s="19">
        <f>IF('NO LOCALITY'!E11*(1+$M$5)&gt;'Locality and Max Pay'!$D$7,'Locality and Max Pay'!$D$7,'NO LOCALITY'!E11*(1+$M$5))</f>
        <v>84382.215849</v>
      </c>
      <c r="F11" s="19">
        <f>IF('NO LOCALITY'!F11*(1+$M$5)&gt;'Locality and Max Pay'!$D$7,'Locality and Max Pay'!$D$7,'NO LOCALITY'!F11*(1+$M$5))</f>
        <v>95767.48711799999</v>
      </c>
      <c r="G11" s="19">
        <f>IF('NO LOCALITY'!G11*(1+$M$5)&gt;'Locality and Max Pay'!$D$7,'Locality and Max Pay'!$D$7,'NO LOCALITY'!G11*(1+$M$5))</f>
        <v>105827.21024849998</v>
      </c>
      <c r="H11" s="19">
        <f>IF('NO LOCALITY'!H11*(1+$M$5)&gt;'Locality and Max Pay'!$D$7,'Locality and Max Pay'!$D$7,'NO LOCALITY'!H11*(1+$M$5))</f>
        <v>116939.53854899999</v>
      </c>
      <c r="I11" s="23">
        <f>IF('NO LOCALITY'!I11*(1+$M$5)&gt;'Locality and Max Pay'!$D$7,'Locality and Max Pay'!$D$7,'NO LOCALITY'!I11*(1+$M$5))</f>
        <v>129218.30025299998</v>
      </c>
      <c r="J11" s="23">
        <f>IF('NO LOCALITY'!J11*(1+$M$5)&gt;'Locality and Max Pay'!$D$7,'Locality and Max Pay'!$D$7,'NO LOCALITY'!J11*(1+$M$5))</f>
        <v>142785.89131049998</v>
      </c>
      <c r="K11" s="23">
        <f>IF('NO LOCALITY'!K11*(1+$M$5)&gt;'Locality and Max Pay'!$D$7,'Locality and Max Pay'!$D$7,'NO LOCALITY'!K11*(1+$M$5))</f>
        <v>164203.95860099999</v>
      </c>
      <c r="L11" s="23">
        <f>IF('NO LOCALITY'!L11*(1+$M$5)&gt;'Locality and Max Pay'!$D$7,'Locality and Max Pay'!$D$7,'NO LOCALITY'!L11*(1+$M$5))</f>
        <v>172821.85744049997</v>
      </c>
      <c r="M11" s="23">
        <f>IF('NO LOCALITY'!M11*(1+$M$5)&gt;'Locality and Max Pay'!$D$7,'Locality and Max Pay'!$D$7,'NO LOCALITY'!M11*(1+$M$5))</f>
        <v>181461.78755099999</v>
      </c>
    </row>
    <row r="12" spans="1:13" x14ac:dyDescent="0.25">
      <c r="A12" s="84" t="s">
        <v>16</v>
      </c>
      <c r="B12" s="86" t="s">
        <v>17</v>
      </c>
      <c r="C12" s="25" t="s">
        <v>27</v>
      </c>
      <c r="D12" s="18">
        <f>IF('NO LOCALITY'!D12*(1+$M$5)&gt;'Locality and Max Pay'!$D$7,'Locality and Max Pay'!$D$7,'NO LOCALITY'!D12*(1+$M$5))</f>
        <v>0</v>
      </c>
      <c r="E12" s="22">
        <f>IF('NO LOCALITY'!E12*(1+$M$5)&gt;'Locality and Max Pay'!$D$7,'Locality and Max Pay'!$D$7,'NO LOCALITY'!E12*(1+$M$5))</f>
        <v>104921.4802185</v>
      </c>
      <c r="F12" s="22">
        <f>IF('NO LOCALITY'!F12*(1+$M$5)&gt;'Locality and Max Pay'!$D$7,'Locality and Max Pay'!$D$7,'NO LOCALITY'!F12*(1+$M$5))</f>
        <v>119087.58747149998</v>
      </c>
      <c r="G12" s="22">
        <f>IF('NO LOCALITY'!G12*(1+$M$5)&gt;'Locality and Max Pay'!$D$7,'Locality and Max Pay'!$D$7,'NO LOCALITY'!G12*(1+$M$5))</f>
        <v>131595.22960199998</v>
      </c>
      <c r="H12" s="22">
        <f>IF('NO LOCALITY'!H12*(1+$M$5)&gt;'Locality and Max Pay'!$D$7,'Locality and Max Pay'!$D$7,'NO LOCALITY'!H12*(1+$M$5))</f>
        <v>145411.284438</v>
      </c>
      <c r="I12" s="22">
        <f>IF('NO LOCALITY'!I12*(1+$M$5)&gt;'Locality and Max Pay'!$D$7,'Locality and Max Pay'!$D$7,'NO LOCALITY'!I12*(1+$M$5))</f>
        <v>160681.40315999999</v>
      </c>
      <c r="J12" s="22">
        <f>IF('NO LOCALITY'!J12*(1+$M$5)&gt;'Locality and Max Pay'!$D$7,'Locality and Max Pay'!$D$7,'NO LOCALITY'!J12*(1+$M$5))</f>
        <v>177550.01298899998</v>
      </c>
      <c r="K12" s="22">
        <f>IF('NO LOCALITY'!K12*(1+$M$5)&gt;'Locality and Max Pay'!$D$7,'Locality and Max Pay'!$D$7,'NO LOCALITY'!K12*(1+$M$5))</f>
        <v>204183.371709</v>
      </c>
      <c r="L12" s="22">
        <f>IF('NO LOCALITY'!L12*(1+$M$5)&gt;'Locality and Max Pay'!$D$7,'Locality and Max Pay'!$D$7,'NO LOCALITY'!L12*(1+$M$5))</f>
        <v>214899.13713149997</v>
      </c>
      <c r="M12" s="22">
        <f>IF('NO LOCALITY'!M12*(1+$M$5)&gt;'Locality and Max Pay'!$D$7,'Locality and Max Pay'!$D$7,'NO LOCALITY'!M12*(1+$M$5))</f>
        <v>225646.72550099998</v>
      </c>
    </row>
    <row r="13" spans="1:13" ht="13.8" thickBot="1" x14ac:dyDescent="0.3">
      <c r="A13" s="85"/>
      <c r="B13" s="87"/>
      <c r="C13" s="24" t="s">
        <v>28</v>
      </c>
      <c r="D13" s="19">
        <f>IF('NO LOCALITY'!D13*(1+$M$5)&gt;'Locality and Max Pay'!$D$7,'Locality and Max Pay'!$D$7,'NO LOCALITY'!D13*(1+$M$5))</f>
        <v>0</v>
      </c>
      <c r="E13" s="23">
        <f>IF('NO LOCALITY'!E13*(1+$M$5)&gt;'Locality and Max Pay'!$D$7,'Locality and Max Pay'!$D$7,'NO LOCALITY'!E13*(1+$M$5))</f>
        <v>80710.337348999994</v>
      </c>
      <c r="F13" s="23">
        <f>IF('NO LOCALITY'!F13*(1+$M$5)&gt;'Locality and Max Pay'!$D$7,'Locality and Max Pay'!$D$7,'NO LOCALITY'!F13*(1+$M$5))</f>
        <v>91604.800858499992</v>
      </c>
      <c r="G13" s="23">
        <f>IF('NO LOCALITY'!G13*(1+$M$5)&gt;'Locality and Max Pay'!$D$7,'Locality and Max Pay'!$D$7,'NO LOCALITY'!G13*(1+$M$5))</f>
        <v>101226.346488</v>
      </c>
      <c r="H13" s="23">
        <f>IF('NO LOCALITY'!H13*(1+$M$5)&gt;'Locality and Max Pay'!$D$7,'Locality and Max Pay'!$D$7,'NO LOCALITY'!H13*(1+$M$5))</f>
        <v>111857.65870499999</v>
      </c>
      <c r="I13" s="23">
        <f>IF('NO LOCALITY'!I13*(1+$M$5)&gt;'Locality and Max Pay'!$D$7,'Locality and Max Pay'!$D$7,'NO LOCALITY'!I13*(1+$M$5))</f>
        <v>123601.55010749999</v>
      </c>
      <c r="J13" s="23">
        <f>IF('NO LOCALITY'!J13*(1+$M$5)&gt;'Locality and Max Pay'!$D$7,'Locality and Max Pay'!$D$7,'NO LOCALITY'!J13*(1+$M$5))</f>
        <v>136576.744767</v>
      </c>
      <c r="K13" s="23">
        <f>IF('NO LOCALITY'!K13*(1+$M$5)&gt;'Locality and Max Pay'!$D$7,'Locality and Max Pay'!$D$7,'NO LOCALITY'!K13*(1+$M$5))</f>
        <v>157065.82679699999</v>
      </c>
      <c r="L13" s="23">
        <f>IF('NO LOCALITY'!L13*(1+$M$5)&gt;'Locality and Max Pay'!$D$7,'Locality and Max Pay'!$D$7,'NO LOCALITY'!L13*(1+$M$5))</f>
        <v>165304.29819149998</v>
      </c>
      <c r="M13" s="23">
        <f>IF('NO LOCALITY'!M13*(1+$M$5)&gt;'Locality and Max Pay'!$D$7,'Locality and Max Pay'!$D$7,'NO LOCALITY'!M13*(1+$M$5))</f>
        <v>173574.59253299999</v>
      </c>
    </row>
    <row r="15" spans="1:13" ht="28.5" customHeight="1" x14ac:dyDescent="0.25">
      <c r="B15" s="100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</row>
    <row r="16" spans="1:13" ht="13.5" customHeight="1" x14ac:dyDescent="0.25">
      <c r="B16" s="71" t="s">
        <v>137</v>
      </c>
    </row>
    <row r="17" spans="2:3" x14ac:dyDescent="0.25">
      <c r="B17" s="90" t="s">
        <v>66</v>
      </c>
      <c r="C17" s="91"/>
    </row>
  </sheetData>
  <sheetProtection algorithmName="SHA-512" hashValue="UOarVcikMoFg1EX5j+cPhkRXFucbW1N/e3IKbp4LupICbtK/xa3egvoItMhvP5oMjSLR50zTaCp491LWDw/MpA==" saltValue="CS5Rw2v0OEMVP5+Svy2inQ==" spinCount="100000" sheet="1" objects="1" scenarios="1"/>
  <mergeCells count="14">
    <mergeCell ref="B15:M15"/>
    <mergeCell ref="B17:C17"/>
    <mergeCell ref="A8:A9"/>
    <mergeCell ref="B8:B9"/>
    <mergeCell ref="A10:A11"/>
    <mergeCell ref="B10:B11"/>
    <mergeCell ref="A12:A13"/>
    <mergeCell ref="B12:B13"/>
    <mergeCell ref="A1:M2"/>
    <mergeCell ref="A3:M3"/>
    <mergeCell ref="A4:M4"/>
    <mergeCell ref="A5:B7"/>
    <mergeCell ref="C5:C7"/>
    <mergeCell ref="D5:E5"/>
  </mergeCells>
  <hyperlinks>
    <hyperlink ref="B17" location="'LOCALITY INDEX'!A1" display="Return to Locality Index" xr:uid="{00000000-0004-0000-0800-000000000000}"/>
  </hyperlinks>
  <pageMargins left="0" right="0" top="1" bottom="1" header="0.5" footer="0.5"/>
  <pageSetup scale="97" orientation="landscape" r:id="rId1"/>
  <headerFooter alignWithMargins="0">
    <oddFooter>&amp;L&amp;"Arial,Bold"AHB-300&amp;C&amp;"Arial,Bold"MSS Pay Table&amp;R&amp;"Arial,Bold"&amp;A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87842B0159474F931A90B0C39F3B7D" ma:contentTypeVersion="15" ma:contentTypeDescription="Create a new document." ma:contentTypeScope="" ma:versionID="aa5ffedfe403f3e872afa0d033e54024">
  <xsd:schema xmlns:xsd="http://www.w3.org/2001/XMLSchema" xmlns:xs="http://www.w3.org/2001/XMLSchema" xmlns:p="http://schemas.microsoft.com/office/2006/metadata/properties" xmlns:ns2="aca00e6f-e624-4622-9653-8b8f924fe115" xmlns:ns3="420691a6-0199-4acc-bb1e-72c25ef627c8" targetNamespace="http://schemas.microsoft.com/office/2006/metadata/properties" ma:root="true" ma:fieldsID="df7f929acbab1c084bba93ade180b613" ns2:_="" ns3:_="">
    <xsd:import namespace="aca00e6f-e624-4622-9653-8b8f924fe115"/>
    <xsd:import namespace="420691a6-0199-4acc-bb1e-72c25ef627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a00e6f-e624-4622-9653-8b8f924fe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2e69889-3f5c-4d03-949d-b90f720ff4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0691a6-0199-4acc-bb1e-72c25ef627c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890a41a-b9f3-4aeb-ad0b-d8896771de05}" ma:internalName="TaxCatchAll" ma:showField="CatchAllData" ma:web="420691a6-0199-4acc-bb1e-72c25ef627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a00e6f-e624-4622-9653-8b8f924fe115">
      <Terms xmlns="http://schemas.microsoft.com/office/infopath/2007/PartnerControls"/>
    </lcf76f155ced4ddcb4097134ff3c332f>
    <TaxCatchAll xmlns="420691a6-0199-4acc-bb1e-72c25ef627c8" xsi:nil="true"/>
  </documentManagement>
</p:properties>
</file>

<file path=customXml/itemProps1.xml><?xml version="1.0" encoding="utf-8"?>
<ds:datastoreItem xmlns:ds="http://schemas.openxmlformats.org/officeDocument/2006/customXml" ds:itemID="{A5B828AE-3B30-49CA-A137-C3B09403D890}"/>
</file>

<file path=customXml/itemProps2.xml><?xml version="1.0" encoding="utf-8"?>
<ds:datastoreItem xmlns:ds="http://schemas.openxmlformats.org/officeDocument/2006/customXml" ds:itemID="{057410F2-C750-4DD6-9DD3-817A6B95D2B0}"/>
</file>

<file path=customXml/itemProps3.xml><?xml version="1.0" encoding="utf-8"?>
<ds:datastoreItem xmlns:ds="http://schemas.openxmlformats.org/officeDocument/2006/customXml" ds:itemID="{294541CF-0E11-42CB-8B46-2AC5A83295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63</vt:i4>
      </vt:variant>
      <vt:variant>
        <vt:lpstr>Named Ranges</vt:lpstr>
      </vt:variant>
      <vt:variant>
        <vt:i4>61</vt:i4>
      </vt:variant>
    </vt:vector>
  </HeadingPairs>
  <TitlesOfParts>
    <vt:vector size="124" baseType="lpstr">
      <vt:lpstr>Locality and Max Pay</vt:lpstr>
      <vt:lpstr>LOCALITY INDEX</vt:lpstr>
      <vt:lpstr>NO LOCALITY</vt:lpstr>
      <vt:lpstr>NO LOCALITY Prior Year</vt:lpstr>
      <vt:lpstr>Ak</vt:lpstr>
      <vt:lpstr>Albany</vt:lpstr>
      <vt:lpstr>Albuquerque</vt:lpstr>
      <vt:lpstr>atl</vt:lpstr>
      <vt:lpstr>Austin</vt:lpstr>
      <vt:lpstr>Birm</vt:lpstr>
      <vt:lpstr>Bos</vt:lpstr>
      <vt:lpstr>Buf</vt:lpstr>
      <vt:lpstr>Burl</vt:lpstr>
      <vt:lpstr>Charlotte</vt:lpstr>
      <vt:lpstr>chi</vt:lpstr>
      <vt:lpstr>cin</vt:lpstr>
      <vt:lpstr>cle</vt:lpstr>
      <vt:lpstr>Colorado Springs</vt:lpstr>
      <vt:lpstr>col</vt:lpstr>
      <vt:lpstr>CorpusC</vt:lpstr>
      <vt:lpstr>DFW</vt:lpstr>
      <vt:lpstr>Davenport</vt:lpstr>
      <vt:lpstr>day</vt:lpstr>
      <vt:lpstr>den</vt:lpstr>
      <vt:lpstr>des</vt:lpstr>
      <vt:lpstr>det</vt:lpstr>
      <vt:lpstr>Fresno</vt:lpstr>
      <vt:lpstr>Harrisburg</vt:lpstr>
      <vt:lpstr>har</vt:lpstr>
      <vt:lpstr>Hi</vt:lpstr>
      <vt:lpstr>hou</vt:lpstr>
      <vt:lpstr>hnt</vt:lpstr>
      <vt:lpstr>ind</vt:lpstr>
      <vt:lpstr>Kansas City</vt:lpstr>
      <vt:lpstr>Laredo</vt:lpstr>
      <vt:lpstr>Las Vegas</vt:lpstr>
      <vt:lpstr>la</vt:lpstr>
      <vt:lpstr>mfl</vt:lpstr>
      <vt:lpstr>mil</vt:lpstr>
      <vt:lpstr>msp</vt:lpstr>
      <vt:lpstr>ny</vt:lpstr>
      <vt:lpstr>Omaha</vt:lpstr>
      <vt:lpstr>Palm Bay</vt:lpstr>
      <vt:lpstr>phl</vt:lpstr>
      <vt:lpstr>px</vt:lpstr>
      <vt:lpstr>pit</vt:lpstr>
      <vt:lpstr>por</vt:lpstr>
      <vt:lpstr>ra</vt:lpstr>
      <vt:lpstr>Reno</vt:lpstr>
      <vt:lpstr>rch</vt:lpstr>
      <vt:lpstr>Rochester</vt:lpstr>
      <vt:lpstr>sac</vt:lpstr>
      <vt:lpstr>SanAn</vt:lpstr>
      <vt:lpstr>SD</vt:lpstr>
      <vt:lpstr>sf</vt:lpstr>
      <vt:lpstr>sea</vt:lpstr>
      <vt:lpstr>Spokane</vt:lpstr>
      <vt:lpstr>St Louis</vt:lpstr>
      <vt:lpstr>Tucson</vt:lpstr>
      <vt:lpstr>VABN</vt:lpstr>
      <vt:lpstr>WDCB</vt:lpstr>
      <vt:lpstr>Intl</vt:lpstr>
      <vt:lpstr>rus</vt:lpstr>
      <vt:lpstr>'NO LOCALITY'!Print_Area</vt:lpstr>
      <vt:lpstr>'NO LOCALITY Prior Year'!Print_Area</vt:lpstr>
      <vt:lpstr>Ak!varpercentage</vt:lpstr>
      <vt:lpstr>Albany!varpercentage</vt:lpstr>
      <vt:lpstr>Albuquerque!varpercentage</vt:lpstr>
      <vt:lpstr>Austin!varpercentage</vt:lpstr>
      <vt:lpstr>Birm!varpercentage</vt:lpstr>
      <vt:lpstr>Bos!varpercentage</vt:lpstr>
      <vt:lpstr>Buf!varpercentage</vt:lpstr>
      <vt:lpstr>Burl!varpercentage</vt:lpstr>
      <vt:lpstr>Charlotte!varpercentage</vt:lpstr>
      <vt:lpstr>chi!varpercentage</vt:lpstr>
      <vt:lpstr>cin!varpercentage</vt:lpstr>
      <vt:lpstr>cle!varpercentage</vt:lpstr>
      <vt:lpstr>col!varpercentage</vt:lpstr>
      <vt:lpstr>'Colorado Springs'!varpercentage</vt:lpstr>
      <vt:lpstr>CorpusC!varpercentage</vt:lpstr>
      <vt:lpstr>Davenport!varpercentage</vt:lpstr>
      <vt:lpstr>day!varpercentage</vt:lpstr>
      <vt:lpstr>den!varpercentage</vt:lpstr>
      <vt:lpstr>des!varpercentage</vt:lpstr>
      <vt:lpstr>det!varpercentage</vt:lpstr>
      <vt:lpstr>DFW!varpercentage</vt:lpstr>
      <vt:lpstr>Fresno!varpercentage</vt:lpstr>
      <vt:lpstr>har!varpercentage</vt:lpstr>
      <vt:lpstr>Harrisburg!varpercentage</vt:lpstr>
      <vt:lpstr>Hi!varpercentage</vt:lpstr>
      <vt:lpstr>hnt!varpercentage</vt:lpstr>
      <vt:lpstr>hou!varpercentage</vt:lpstr>
      <vt:lpstr>ind!varpercentage</vt:lpstr>
      <vt:lpstr>Intl!varpercentage</vt:lpstr>
      <vt:lpstr>'Kansas City'!varpercentage</vt:lpstr>
      <vt:lpstr>la!varpercentage</vt:lpstr>
      <vt:lpstr>Laredo!varpercentage</vt:lpstr>
      <vt:lpstr>'Las Vegas'!varpercentage</vt:lpstr>
      <vt:lpstr>mfl!varpercentage</vt:lpstr>
      <vt:lpstr>mil!varpercentage</vt:lpstr>
      <vt:lpstr>msp!varpercentage</vt:lpstr>
      <vt:lpstr>ny!varpercentage</vt:lpstr>
      <vt:lpstr>Omaha!varpercentage</vt:lpstr>
      <vt:lpstr>'Palm Bay'!varpercentage</vt:lpstr>
      <vt:lpstr>phl!varpercentage</vt:lpstr>
      <vt:lpstr>pit!varpercentage</vt:lpstr>
      <vt:lpstr>por!varpercentage</vt:lpstr>
      <vt:lpstr>px!varpercentage</vt:lpstr>
      <vt:lpstr>ra!varpercentage</vt:lpstr>
      <vt:lpstr>rch!varpercentage</vt:lpstr>
      <vt:lpstr>Reno!varpercentage</vt:lpstr>
      <vt:lpstr>Rochester!varpercentage</vt:lpstr>
      <vt:lpstr>rus!varpercentage</vt:lpstr>
      <vt:lpstr>sac!varpercentage</vt:lpstr>
      <vt:lpstr>SanAn!varpercentage</vt:lpstr>
      <vt:lpstr>SD!varpercentage</vt:lpstr>
      <vt:lpstr>sea!varpercentage</vt:lpstr>
      <vt:lpstr>sf!varpercentage</vt:lpstr>
      <vt:lpstr>Spokane!varpercentage</vt:lpstr>
      <vt:lpstr>'St Louis'!varpercentage</vt:lpstr>
      <vt:lpstr>Tucson!varpercentage</vt:lpstr>
      <vt:lpstr>VABN!varpercentage</vt:lpstr>
      <vt:lpstr>WDCB!varpercentage</vt:lpstr>
      <vt:lpstr>varpercentage</vt:lpstr>
    </vt:vector>
  </TitlesOfParts>
  <Company>FAA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M Martin</dc:creator>
  <cp:lastModifiedBy>Brown, Rachael M (FAA)</cp:lastModifiedBy>
  <cp:lastPrinted>2018-12-21T20:28:06Z</cp:lastPrinted>
  <dcterms:created xsi:type="dcterms:W3CDTF">2008-12-22T20:28:16Z</dcterms:created>
  <dcterms:modified xsi:type="dcterms:W3CDTF">2025-01-23T19:43:35Z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0x0101004F87842B0159474F931A90B0C39F3B7D</vt:lpwstr>
  </property>
</Properties>
</file>