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na Barlett\Documents\General Aviation\2023 FCST-w-2021 GA Survey done in 2022\FINAL 2023\"/>
    </mc:Choice>
  </mc:AlternateContent>
  <bookViews>
    <workbookView xWindow="28680" yWindow="-120" windowWidth="29040" windowHeight="17640" tabRatio="806"/>
  </bookViews>
  <sheets>
    <sheet name="Ttl Ops 32" sheetId="32" r:id="rId1"/>
    <sheet name="Tracon Ops 33" sheetId="33" r:id="rId2"/>
    <sheet name="IFR Ops 34" sheetId="34" r:id="rId3"/>
  </sheets>
  <externalReferences>
    <externalReference r:id="rId4"/>
    <externalReference r:id="rId5"/>
    <externalReference r:id="rId6"/>
  </externalReferences>
  <definedNames>
    <definedName name="\p">'[1]Tables 14 15 16 data'!#REF!</definedName>
    <definedName name="\s">'[1]Tables 14 15 16 data'!#REF!</definedName>
    <definedName name="_P">'[1]Tables 14 15 16 data'!#REF!</definedName>
    <definedName name="_Regression_Out" hidden="1">#REF!</definedName>
    <definedName name="_Regression_X" hidden="1">#REF!</definedName>
    <definedName name="_Regression_Y" hidden="1">#REF!</definedName>
    <definedName name="_S">'[1]Tables 14 15 16 data'!#REF!</definedName>
    <definedName name="Domestic_chart6">#REF!</definedName>
    <definedName name="Forecast_Model_Output">#REF!</definedName>
    <definedName name="LATECON">[2]LATGDP!$B$5</definedName>
    <definedName name="model_output">#REF!</definedName>
    <definedName name="_xlnm.Print_Area" localSheetId="2">'IFR Ops 34'!$B$1:$G$56</definedName>
    <definedName name="_xlnm.Print_Area" localSheetId="1">'Tracon Ops 33'!$B$1:$G$56</definedName>
    <definedName name="_xlnm.Print_Area" localSheetId="0">'Ttl Ops 32'!$B$1:$M$56</definedName>
    <definedName name="Print_Area_MI">'[3]F41 data'!$CD$76:$CQ$117</definedName>
    <definedName name="Print_Titles_MI">'[3]F41 data'!$A$1:$A$65536</definedName>
    <definedName name="ss">'[1]Tables 14 15 16 data'!#REF!</definedName>
    <definedName name="sss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wrn.DOM._.TRAF._.STATS.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wrn.econtab." hidden="1">{#N/A,#N/A,FALSE,"TABLE1";#N/A,#N/A,FALSE,"TABLE2";#N/A,#N/A,FALSE,"TABLE3";#N/A,#N/A,FALSE,"TABLE4";#N/A,#N/A,FALSE,"TABLE5"}</definedName>
    <definedName name="wrn.FORECAST." hidden="1">{"TOT",#N/A,FALSE,"ASFCST99";"TOTINT",#N/A,FALSE,"ASFCST99";"DOM",#N/A,FALSE,"ASFCST99";"NORTHATL",#N/A,FALSE,"ASFCST99";"PACIFIC",#N/A,FALSE,"ASFCST99";"LATAM",#N/A,FALSE,"ASFCST99"}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34" l="1"/>
  <c r="E55" i="34"/>
  <c r="F55" i="34"/>
  <c r="C55" i="34"/>
  <c r="D54" i="34"/>
  <c r="E54" i="34"/>
  <c r="F54" i="34"/>
  <c r="C54" i="34"/>
  <c r="D53" i="34"/>
  <c r="E53" i="34"/>
  <c r="F53" i="34"/>
  <c r="C53" i="34"/>
  <c r="D52" i="34"/>
  <c r="E52" i="34"/>
  <c r="F52" i="34"/>
  <c r="C52" i="34"/>
  <c r="D55" i="33"/>
  <c r="E55" i="33"/>
  <c r="F55" i="33"/>
  <c r="G55" i="33"/>
  <c r="H55" i="33"/>
  <c r="C55" i="33"/>
  <c r="D54" i="33"/>
  <c r="E54" i="33"/>
  <c r="F54" i="33"/>
  <c r="G54" i="33"/>
  <c r="H54" i="33"/>
  <c r="C54" i="33"/>
  <c r="D53" i="33"/>
  <c r="E53" i="33"/>
  <c r="F53" i="33"/>
  <c r="G53" i="33"/>
  <c r="H53" i="33"/>
  <c r="C53" i="33"/>
  <c r="D52" i="33"/>
  <c r="E52" i="33"/>
  <c r="F52" i="33"/>
  <c r="G52" i="33"/>
  <c r="H52" i="33"/>
  <c r="C52" i="33"/>
  <c r="D55" i="32"/>
  <c r="E55" i="32"/>
  <c r="F55" i="32"/>
  <c r="G55" i="32"/>
  <c r="H55" i="32"/>
  <c r="I55" i="32"/>
  <c r="J55" i="32"/>
  <c r="K55" i="32"/>
  <c r="C55" i="32"/>
  <c r="D54" i="32"/>
  <c r="E54" i="32"/>
  <c r="F54" i="32"/>
  <c r="G54" i="32"/>
  <c r="H54" i="32"/>
  <c r="I54" i="32"/>
  <c r="J54" i="32"/>
  <c r="K54" i="32"/>
  <c r="C54" i="32"/>
  <c r="D53" i="32"/>
  <c r="E53" i="32"/>
  <c r="F53" i="32"/>
  <c r="G53" i="32"/>
  <c r="H53" i="32"/>
  <c r="I53" i="32"/>
  <c r="J53" i="32"/>
  <c r="K53" i="32"/>
  <c r="C53" i="32"/>
  <c r="D52" i="32"/>
  <c r="E52" i="32"/>
  <c r="F52" i="32"/>
  <c r="G52" i="32"/>
  <c r="H52" i="32"/>
  <c r="I52" i="32"/>
  <c r="J52" i="32"/>
  <c r="K52" i="32"/>
  <c r="C52" i="32"/>
</calcChain>
</file>

<file path=xl/sharedStrings.xml><?xml version="1.0" encoding="utf-8"?>
<sst xmlns="http://schemas.openxmlformats.org/spreadsheetml/2006/main" count="63" uniqueCount="33">
  <si>
    <t>Historical</t>
  </si>
  <si>
    <t>FISCAL YEAR</t>
  </si>
  <si>
    <t>Forecast</t>
  </si>
  <si>
    <t>Avg Annual Growth</t>
  </si>
  <si>
    <t>TOTAL</t>
  </si>
  <si>
    <t>GENERAL AVIATION</t>
  </si>
  <si>
    <t>AIR CARRIER</t>
  </si>
  <si>
    <t>(In Thousands)</t>
  </si>
  <si>
    <t>COMMERCIAL</t>
  </si>
  <si>
    <t>TABLE  32</t>
  </si>
  <si>
    <t>TOTAL  COMBINED  AIRCRAFT OPERATIONS AT AIRPORTS</t>
  </si>
  <si>
    <t>WITH  FAA  AND CONTRACT TRAFFIC CONTROL SERVICE</t>
  </si>
  <si>
    <t>MILITARY</t>
  </si>
  <si>
    <t>NUMBER OF TOWERS</t>
  </si>
  <si>
    <t>AIR TAXI/ COMMUTER</t>
  </si>
  <si>
    <t>ITINERANT</t>
  </si>
  <si>
    <t>LOCAL</t>
  </si>
  <si>
    <t>FAA</t>
  </si>
  <si>
    <t>CONTRACT</t>
  </si>
  <si>
    <t>Source:  FAA Air Traffic Activity.</t>
  </si>
  <si>
    <t>TABLE 33</t>
  </si>
  <si>
    <t>TOTAL TRACON OPERATIONS</t>
  </si>
  <si>
    <t>OVERFLIGHT</t>
  </si>
  <si>
    <t xml:space="preserve">     TOTAL</t>
  </si>
  <si>
    <t>TABLE 34</t>
  </si>
  <si>
    <t>IFR  AIRCRAFT  HANDLED</t>
  </si>
  <si>
    <t>AT  FAA  EN ROUTE  TRAFFIC  CONTROL CENTERS</t>
  </si>
  <si>
    <t>IFR AIRCRAFT HANDLED</t>
  </si>
  <si>
    <t>Source:  FAA Air Traffic Activity</t>
  </si>
  <si>
    <t>2022-23</t>
  </si>
  <si>
    <t>2023-33</t>
  </si>
  <si>
    <t>2023-43</t>
  </si>
  <si>
    <t>2010-22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</si>
</sst>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7" formatCode="#,##0.00%"/>
    <numFmt numFmtId="168" formatCode="_-* #,##0.00\ _z_ł_-;\-* #,##0.00\ _z_ł_-;_-* &quot;-&quot;??\ _z_ł_-;_-@_-"/>
    <numFmt numFmtId="169" formatCode="mmmm\ d\,\ yyyy"/>
    <numFmt numFmtId="170" formatCode="General_)"/>
    <numFmt numFmtId="171" formatCode="0.0"/>
  </numFmts>
  <fonts count="8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Verdana"/>
      <family val="2"/>
    </font>
    <font>
      <sz val="1"/>
      <color indexed="9"/>
      <name val="Verdana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  <scheme val="minor"/>
    </font>
    <font>
      <sz val="12"/>
      <color rgb="FF9C0006"/>
      <name val="Arial"/>
      <family val="2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scheme val="minor"/>
    </font>
    <font>
      <b/>
      <sz val="12"/>
      <color rgb="FFFA7D00"/>
      <name val="Arial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i/>
      <sz val="12"/>
      <color rgb="FF7F7F7F"/>
      <name val="Arial"/>
      <family val="2"/>
    </font>
    <font>
      <u/>
      <sz val="11"/>
      <color rgb="FF004488"/>
      <name val="Calibri"/>
      <family val="2"/>
      <scheme val="minor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sz val="12"/>
      <color rgb="FF00610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rgb="FF0066AA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1"/>
      <color indexed="52"/>
      <name val="Calibri"/>
      <family val="2"/>
    </font>
    <font>
      <sz val="11"/>
      <color rgb="FFFA7D00"/>
      <name val="Calibri"/>
      <family val="2"/>
      <scheme val="minor"/>
    </font>
    <font>
      <sz val="12"/>
      <color rgb="FFFA7D00"/>
      <name val="Arial"/>
      <family val="2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sz val="12"/>
      <color rgb="FF9C6500"/>
      <name val="Arial"/>
      <family val="2"/>
    </font>
    <font>
      <sz val="12"/>
      <name val="Times New Roman"/>
      <family val="1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b/>
      <sz val="12"/>
      <color rgb="FF3F3F3F"/>
      <name val="Arial"/>
      <family val="2"/>
    </font>
    <font>
      <sz val="10"/>
      <color indexed="63"/>
      <name val="Verdana"/>
      <family val="2"/>
    </font>
    <font>
      <b/>
      <sz val="10"/>
      <color indexed="63"/>
      <name val="Arial"/>
      <family val="2"/>
    </font>
    <font>
      <b/>
      <sz val="10"/>
      <color indexed="9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theme="1"/>
      <name val="verdana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name val="Calibri"/>
      <family val="2"/>
      <scheme val="minor"/>
    </font>
    <font>
      <u/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4">
    <xf numFmtId="0" fontId="0" fillId="0" borderId="0"/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0" fontId="9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167" fontId="8" fillId="0" borderId="0">
      <alignment readingOrder="1"/>
      <protection locked="0"/>
    </xf>
    <xf numFmtId="167" fontId="8" fillId="0" borderId="0">
      <alignment readingOrder="1"/>
      <protection locked="0"/>
    </xf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4" fontId="8" fillId="0" borderId="0">
      <alignment readingOrder="1"/>
      <protection locked="0"/>
    </xf>
    <xf numFmtId="4" fontId="8" fillId="0" borderId="0">
      <alignment readingOrder="1"/>
      <protection locked="0"/>
    </xf>
    <xf numFmtId="0" fontId="8" fillId="0" borderId="0" applyNumberFormat="0">
      <alignment horizontal="center" readingOrder="1"/>
      <protection locked="0"/>
    </xf>
    <xf numFmtId="4" fontId="8" fillId="0" borderId="0">
      <alignment readingOrder="1"/>
      <protection locked="0"/>
    </xf>
    <xf numFmtId="0" fontId="10" fillId="33" borderId="0" applyNumberFormat="0" applyBorder="0" applyAlignment="0" applyProtection="0"/>
    <xf numFmtId="0" fontId="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10" fillId="34" borderId="0" applyNumberFormat="0" applyBorder="0" applyAlignment="0" applyProtection="0"/>
    <xf numFmtId="0" fontId="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10" fillId="35" borderId="0" applyNumberFormat="0" applyBorder="0" applyAlignment="0" applyProtection="0"/>
    <xf numFmtId="0" fontId="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10" fillId="36" borderId="0" applyNumberFormat="0" applyBorder="0" applyAlignment="0" applyProtection="0"/>
    <xf numFmtId="0" fontId="6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0" fillId="37" borderId="0" applyNumberFormat="0" applyBorder="0" applyAlignment="0" applyProtection="0"/>
    <xf numFmtId="0" fontId="6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10" fillId="38" borderId="0" applyNumberFormat="0" applyBorder="0" applyAlignment="0" applyProtection="0"/>
    <xf numFmtId="0" fontId="6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10" fillId="39" borderId="0" applyNumberFormat="0" applyBorder="0" applyAlignment="0" applyProtection="0"/>
    <xf numFmtId="0" fontId="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10" fillId="40" borderId="0" applyNumberFormat="0" applyBorder="0" applyAlignment="0" applyProtection="0"/>
    <xf numFmtId="0" fontId="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10" fillId="41" borderId="0" applyNumberFormat="0" applyBorder="0" applyAlignment="0" applyProtection="0"/>
    <xf numFmtId="0" fontId="6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10" fillId="36" borderId="0" applyNumberFormat="0" applyBorder="0" applyAlignment="0" applyProtection="0"/>
    <xf numFmtId="0" fontId="6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0" fillId="39" borderId="0" applyNumberFormat="0" applyBorder="0" applyAlignment="0" applyProtection="0"/>
    <xf numFmtId="0" fontId="6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10" fillId="42" borderId="0" applyNumberFormat="0" applyBorder="0" applyAlignment="0" applyProtection="0"/>
    <xf numFmtId="0" fontId="6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12" fillId="43" borderId="0" applyNumberFormat="0" applyBorder="0" applyAlignment="0" applyProtection="0"/>
    <xf numFmtId="0" fontId="13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2" fillId="40" borderId="0" applyNumberFormat="0" applyBorder="0" applyAlignment="0" applyProtection="0"/>
    <xf numFmtId="0" fontId="13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2" fillId="41" borderId="0" applyNumberFormat="0" applyBorder="0" applyAlignment="0" applyProtection="0"/>
    <xf numFmtId="0" fontId="13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2" fillId="44" borderId="0" applyNumberFormat="0" applyBorder="0" applyAlignment="0" applyProtection="0"/>
    <xf numFmtId="0" fontId="13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2" fillId="45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2" fillId="46" borderId="0" applyNumberFormat="0" applyBorder="0" applyAlignment="0" applyProtection="0"/>
    <xf numFmtId="0" fontId="13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2" fillId="47" borderId="0" applyNumberFormat="0" applyBorder="0" applyAlignment="0" applyProtection="0"/>
    <xf numFmtId="0" fontId="13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2" fillId="48" borderId="0" applyNumberFormat="0" applyBorder="0" applyAlignment="0" applyProtection="0"/>
    <xf numFmtId="0" fontId="13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2" fillId="49" borderId="0" applyNumberFormat="0" applyBorder="0" applyAlignment="0" applyProtection="0"/>
    <xf numFmtId="0" fontId="13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2" fillId="44" borderId="0" applyNumberFormat="0" applyBorder="0" applyAlignment="0" applyProtection="0"/>
    <xf numFmtId="0" fontId="13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2" fillId="45" borderId="0" applyNumberFormat="0" applyBorder="0" applyAlignment="0" applyProtection="0"/>
    <xf numFmtId="0" fontId="13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2" fillId="50" borderId="0" applyNumberFormat="0" applyBorder="0" applyAlignment="0" applyProtection="0"/>
    <xf numFmtId="0" fontId="13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5" fillId="34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51" borderId="10" applyNumberFormat="0" applyAlignment="0" applyProtection="0"/>
    <xf numFmtId="0" fontId="19" fillId="6" borderId="4" applyNumberFormat="0" applyAlignment="0" applyProtection="0"/>
    <xf numFmtId="0" fontId="18" fillId="51" borderId="10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1" fillId="52" borderId="11" applyNumberFormat="0" applyAlignment="0" applyProtection="0"/>
    <xf numFmtId="0" fontId="22" fillId="7" borderId="7" applyNumberFormat="0" applyAlignment="0" applyProtection="0"/>
    <xf numFmtId="0" fontId="23" fillId="7" borderId="7" applyNumberFormat="0" applyAlignment="0" applyProtection="0"/>
    <xf numFmtId="0" fontId="23" fillId="7" borderId="7" applyNumberFormat="0" applyAlignment="0" applyProtection="0"/>
    <xf numFmtId="38" fontId="2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3" fontId="7" fillId="0" borderId="0" applyFill="0" applyBorder="0" applyAlignment="0" applyProtection="0"/>
    <xf numFmtId="44" fontId="7" fillId="0" borderId="0" applyFont="0" applyFill="0" applyBorder="0" applyAlignment="0" applyProtection="0"/>
    <xf numFmtId="5" fontId="7" fillId="0" borderId="0" applyFill="0" applyBorder="0" applyAlignment="0" applyProtection="0"/>
    <xf numFmtId="169" fontId="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7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35" borderId="0" applyNumberFormat="0" applyBorder="0" applyAlignment="0" applyProtection="0"/>
    <xf numFmtId="0" fontId="34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6" fillId="0" borderId="12" applyNumberFormat="0" applyFill="0" applyAlignment="0" applyProtection="0"/>
    <xf numFmtId="0" fontId="37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8" fillId="0" borderId="13" applyNumberFormat="0" applyFill="0" applyAlignment="0" applyProtection="0"/>
    <xf numFmtId="0" fontId="39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0" fillId="0" borderId="14" applyNumberFormat="0" applyFill="0" applyAlignment="0" applyProtection="0"/>
    <xf numFmtId="0" fontId="41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38" borderId="10" applyNumberFormat="0" applyAlignment="0" applyProtection="0"/>
    <xf numFmtId="0" fontId="46" fillId="5" borderId="4" applyNumberFormat="0" applyAlignment="0" applyProtection="0"/>
    <xf numFmtId="0" fontId="45" fillId="38" borderId="10" applyNumberFormat="0" applyAlignment="0" applyProtection="0"/>
    <xf numFmtId="0" fontId="47" fillId="5" borderId="4" applyNumberFormat="0" applyAlignment="0" applyProtection="0"/>
    <xf numFmtId="0" fontId="47" fillId="5" borderId="4" applyNumberFormat="0" applyAlignment="0" applyProtection="0"/>
    <xf numFmtId="0" fontId="48" fillId="0" borderId="15" applyNumberFormat="0" applyFill="0" applyAlignment="0" applyProtection="0"/>
    <xf numFmtId="0" fontId="49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1" fillId="53" borderId="0" applyNumberFormat="0" applyBorder="0" applyAlignment="0" applyProtection="0"/>
    <xf numFmtId="0" fontId="52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7" fillId="0" borderId="0"/>
    <xf numFmtId="0" fontId="7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165" fontId="54" fillId="0" borderId="0"/>
    <xf numFmtId="0" fontId="25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54" fillId="0" borderId="0"/>
    <xf numFmtId="0" fontId="27" fillId="0" borderId="0" applyNumberFormat="0" applyFont="0">
      <alignment readingOrder="1"/>
      <protection locked="0"/>
    </xf>
    <xf numFmtId="0" fontId="25" fillId="0" borderId="0"/>
    <xf numFmtId="0" fontId="7" fillId="0" borderId="0"/>
    <xf numFmtId="0" fontId="6" fillId="0" borderId="0"/>
    <xf numFmtId="0" fontId="25" fillId="0" borderId="0"/>
    <xf numFmtId="0" fontId="11" fillId="0" borderId="0"/>
    <xf numFmtId="0" fontId="26" fillId="0" borderId="0"/>
    <xf numFmtId="0" fontId="25" fillId="0" borderId="0"/>
    <xf numFmtId="170" fontId="55" fillId="0" borderId="0"/>
    <xf numFmtId="0" fontId="6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28" fillId="54" borderId="16" applyNumberFormat="0" applyFont="0" applyAlignment="0" applyProtection="0"/>
    <xf numFmtId="0" fontId="10" fillId="54" borderId="16" applyNumberFormat="0" applyFont="0" applyAlignment="0" applyProtection="0"/>
    <xf numFmtId="0" fontId="6" fillId="8" borderId="8" applyNumberFormat="0" applyFont="0" applyAlignment="0" applyProtection="0"/>
    <xf numFmtId="0" fontId="10" fillId="54" borderId="16" applyNumberFormat="0" applyFont="0" applyAlignment="0" applyProtection="0"/>
    <xf numFmtId="0" fontId="11" fillId="8" borderId="8" applyNumberFormat="0" applyFont="0" applyAlignment="0" applyProtection="0"/>
    <xf numFmtId="0" fontId="28" fillId="54" borderId="16" applyNumberFormat="0" applyFont="0" applyAlignment="0" applyProtection="0"/>
    <xf numFmtId="0" fontId="11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56" fillId="51" borderId="17" applyNumberFormat="0" applyAlignment="0" applyProtection="0"/>
    <xf numFmtId="0" fontId="57" fillId="6" borderId="5" applyNumberFormat="0" applyAlignment="0" applyProtection="0"/>
    <xf numFmtId="0" fontId="56" fillId="51" borderId="17" applyNumberFormat="0" applyAlignment="0" applyProtection="0"/>
    <xf numFmtId="0" fontId="58" fillId="6" borderId="5" applyNumberFormat="0" applyAlignment="0" applyProtection="0"/>
    <xf numFmtId="0" fontId="58" fillId="6" borderId="5" applyNumberFormat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2" fontId="7" fillId="0" borderId="0" applyFill="0" applyBorder="0" applyProtection="0">
      <alignment horizontal="right"/>
    </xf>
    <xf numFmtId="0" fontId="59" fillId="55" borderId="18" applyNumberFormat="0" applyAlignment="0" applyProtection="0"/>
    <xf numFmtId="0" fontId="59" fillId="55" borderId="18" applyNumberFormat="0" applyAlignment="0" applyProtection="0"/>
    <xf numFmtId="0" fontId="59" fillId="55" borderId="18" applyNumberFormat="0" applyAlignment="0" applyProtection="0"/>
    <xf numFmtId="2" fontId="59" fillId="56" borderId="18" applyProtection="0">
      <alignment horizontal="right"/>
    </xf>
    <xf numFmtId="2" fontId="59" fillId="56" borderId="18" applyProtection="0">
      <alignment horizontal="right"/>
    </xf>
    <xf numFmtId="2" fontId="59" fillId="56" borderId="18" applyProtection="0">
      <alignment horizontal="right"/>
    </xf>
    <xf numFmtId="14" fontId="60" fillId="55" borderId="0" applyBorder="0" applyProtection="0">
      <alignment horizontal="left"/>
    </xf>
    <xf numFmtId="171" fontId="8" fillId="57" borderId="18" applyProtection="0">
      <alignment horizontal="right"/>
    </xf>
    <xf numFmtId="171" fontId="8" fillId="57" borderId="18" applyProtection="0">
      <alignment horizontal="right"/>
    </xf>
    <xf numFmtId="171" fontId="8" fillId="57" borderId="18" applyProtection="0">
      <alignment horizontal="right"/>
    </xf>
    <xf numFmtId="2" fontId="8" fillId="57" borderId="18" applyProtection="0">
      <alignment horizontal="right"/>
    </xf>
    <xf numFmtId="2" fontId="8" fillId="57" borderId="18" applyProtection="0">
      <alignment horizontal="right"/>
    </xf>
    <xf numFmtId="2" fontId="8" fillId="57" borderId="18" applyProtection="0">
      <alignment horizontal="right"/>
    </xf>
    <xf numFmtId="14" fontId="61" fillId="58" borderId="18" applyProtection="0">
      <alignment horizontal="right"/>
    </xf>
    <xf numFmtId="14" fontId="61" fillId="58" borderId="18" applyProtection="0">
      <alignment horizontal="right"/>
    </xf>
    <xf numFmtId="14" fontId="61" fillId="58" borderId="18" applyProtection="0">
      <alignment horizontal="right"/>
    </xf>
    <xf numFmtId="14" fontId="61" fillId="58" borderId="18" applyProtection="0">
      <alignment horizontal="left"/>
    </xf>
    <xf numFmtId="14" fontId="61" fillId="58" borderId="18" applyProtection="0">
      <alignment horizontal="left"/>
    </xf>
    <xf numFmtId="14" fontId="61" fillId="58" borderId="18" applyProtection="0">
      <alignment horizontal="left"/>
    </xf>
    <xf numFmtId="0" fontId="62" fillId="55" borderId="18" applyNumberFormat="0" applyProtection="0">
      <alignment horizontal="left"/>
    </xf>
    <xf numFmtId="0" fontId="62" fillId="55" borderId="18" applyNumberFormat="0" applyProtection="0">
      <alignment horizontal="left"/>
    </xf>
    <xf numFmtId="0" fontId="62" fillId="55" borderId="18" applyNumberFormat="0" applyProtection="0">
      <alignment horizontal="left"/>
    </xf>
    <xf numFmtId="0" fontId="6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4" fillId="0" borderId="19" applyNumberFormat="0" applyFill="0" applyAlignment="0" applyProtection="0"/>
    <xf numFmtId="0" fontId="65" fillId="0" borderId="9" applyNumberFormat="0" applyFill="0" applyAlignment="0" applyProtection="0"/>
    <xf numFmtId="0" fontId="64" fillId="0" borderId="19" applyNumberFormat="0" applyFill="0" applyAlignment="0" applyProtection="0"/>
    <xf numFmtId="0" fontId="66" fillId="0" borderId="9" applyNumberFormat="0" applyFill="0" applyAlignment="0" applyProtection="0"/>
    <xf numFmtId="0" fontId="66" fillId="0" borderId="9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/>
    <xf numFmtId="0" fontId="2" fillId="0" borderId="0" applyNumberFormat="0" applyFill="0" applyBorder="0" applyAlignment="0" applyProtection="0"/>
    <xf numFmtId="0" fontId="37" fillId="0" borderId="1" applyNumberFormat="0" applyFill="0" applyAlignment="0" applyProtection="0"/>
    <xf numFmtId="0" fontId="39" fillId="0" borderId="2" applyNumberFormat="0" applyFill="0" applyAlignment="0" applyProtection="0"/>
    <xf numFmtId="0" fontId="41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16" fillId="3" borderId="0" applyNumberFormat="0" applyBorder="0" applyAlignment="0" applyProtection="0"/>
    <xf numFmtId="0" fontId="52" fillId="4" borderId="0" applyNumberFormat="0" applyBorder="0" applyAlignment="0" applyProtection="0"/>
    <xf numFmtId="0" fontId="46" fillId="5" borderId="4" applyNumberFormat="0" applyAlignment="0" applyProtection="0"/>
    <xf numFmtId="0" fontId="57" fillId="6" borderId="5" applyNumberFormat="0" applyAlignment="0" applyProtection="0"/>
    <xf numFmtId="0" fontId="19" fillId="6" borderId="4" applyNumberFormat="0" applyAlignment="0" applyProtection="0"/>
    <xf numFmtId="0" fontId="49" fillId="0" borderId="6" applyNumberFormat="0" applyFill="0" applyAlignment="0" applyProtection="0"/>
    <xf numFmtId="0" fontId="22" fillId="7" borderId="7" applyNumberFormat="0" applyAlignment="0" applyProtection="0"/>
    <xf numFmtId="0" fontId="68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30" fillId="0" borderId="0" applyNumberFormat="0" applyFill="0" applyBorder="0" applyAlignment="0" applyProtection="0"/>
    <xf numFmtId="0" fontId="65" fillId="0" borderId="9" applyNumberFormat="0" applyFill="0" applyAlignment="0" applyProtection="0"/>
    <xf numFmtId="0" fontId="13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3" fillId="32" borderId="0" applyNumberFormat="0" applyBorder="0" applyAlignment="0" applyProtection="0"/>
    <xf numFmtId="0" fontId="27" fillId="0" borderId="0" applyNumberFormat="0" applyFont="0">
      <alignment readingOrder="1"/>
      <protection locked="0"/>
    </xf>
    <xf numFmtId="0" fontId="27" fillId="0" borderId="0" applyNumberFormat="0" applyFont="0">
      <alignment readingOrder="1"/>
      <protection locked="0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1" fillId="0" borderId="0"/>
    <xf numFmtId="43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1" fillId="0" borderId="0"/>
    <xf numFmtId="0" fontId="26" fillId="0" borderId="0"/>
    <xf numFmtId="0" fontId="11" fillId="0" borderId="0"/>
    <xf numFmtId="9" fontId="26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72" fillId="0" borderId="0" xfId="0" applyFont="1" applyBorder="1" applyAlignment="1">
      <alignment horizontal="centerContinuous"/>
    </xf>
    <xf numFmtId="0" fontId="6" fillId="0" borderId="0" xfId="0" applyFont="1" applyBorder="1"/>
    <xf numFmtId="0" fontId="6" fillId="0" borderId="0" xfId="0" applyFont="1" applyBorder="1" applyAlignment="1">
      <alignment horizontal="centerContinuous"/>
    </xf>
    <xf numFmtId="164" fontId="6" fillId="0" borderId="0" xfId="0" applyNumberFormat="1" applyFont="1" applyBorder="1"/>
    <xf numFmtId="0" fontId="6" fillId="60" borderId="0" xfId="0" applyFont="1" applyFill="1" applyBorder="1"/>
    <xf numFmtId="0" fontId="73" fillId="60" borderId="0" xfId="0" applyFont="1" applyFill="1" applyBorder="1"/>
    <xf numFmtId="164" fontId="6" fillId="60" borderId="0" xfId="0" applyNumberFormat="1" applyFont="1" applyFill="1" applyBorder="1"/>
    <xf numFmtId="0" fontId="73" fillId="60" borderId="0" xfId="0" quotePrefix="1" applyFont="1" applyFill="1" applyBorder="1" applyAlignment="1">
      <alignment horizontal="left"/>
    </xf>
    <xf numFmtId="0" fontId="81" fillId="0" borderId="0" xfId="0" applyFont="1" applyFill="1" applyBorder="1"/>
    <xf numFmtId="0" fontId="79" fillId="0" borderId="0" xfId="0" applyFont="1" applyFill="1" applyBorder="1" applyAlignment="1">
      <alignment horizontal="left"/>
    </xf>
    <xf numFmtId="0" fontId="79" fillId="59" borderId="0" xfId="0" applyFont="1" applyFill="1" applyBorder="1" applyAlignment="1">
      <alignment horizontal="left"/>
    </xf>
    <xf numFmtId="0" fontId="79" fillId="60" borderId="0" xfId="0" applyFont="1" applyFill="1" applyBorder="1" applyAlignment="1">
      <alignment horizontal="left"/>
    </xf>
    <xf numFmtId="164" fontId="79" fillId="0" borderId="0" xfId="322" applyNumberFormat="1" applyFont="1" applyBorder="1" applyAlignment="1">
      <alignment horizontal="center"/>
    </xf>
    <xf numFmtId="164" fontId="79" fillId="59" borderId="0" xfId="322" applyNumberFormat="1" applyFont="1" applyFill="1" applyBorder="1" applyAlignment="1">
      <alignment horizontal="center"/>
    </xf>
    <xf numFmtId="164" fontId="79" fillId="0" borderId="0" xfId="322" applyNumberFormat="1" applyFont="1" applyFill="1" applyBorder="1" applyAlignment="1">
      <alignment horizontal="center"/>
    </xf>
    <xf numFmtId="0" fontId="84" fillId="0" borderId="0" xfId="0" applyFont="1" applyFill="1" applyBorder="1"/>
    <xf numFmtId="0" fontId="84" fillId="0" borderId="0" xfId="0" applyFont="1" applyBorder="1"/>
    <xf numFmtId="0" fontId="79" fillId="0" borderId="0" xfId="0" applyFont="1" applyFill="1" applyBorder="1"/>
    <xf numFmtId="0" fontId="79" fillId="61" borderId="0" xfId="0" applyFont="1" applyFill="1" applyBorder="1" applyAlignment="1">
      <alignment horizontal="centerContinuous"/>
    </xf>
    <xf numFmtId="0" fontId="79" fillId="0" borderId="0" xfId="0" applyFont="1" applyFill="1" applyBorder="1" applyAlignment="1" applyProtection="1">
      <alignment horizontal="center"/>
      <protection locked="0"/>
    </xf>
    <xf numFmtId="3" fontId="79" fillId="0" borderId="0" xfId="0" applyNumberFormat="1" applyFont="1" applyFill="1" applyBorder="1" applyAlignment="1">
      <alignment horizontal="center"/>
    </xf>
    <xf numFmtId="3" fontId="85" fillId="59" borderId="0" xfId="0" applyNumberFormat="1" applyFont="1" applyFill="1" applyBorder="1" applyAlignment="1">
      <alignment horizontal="centerContinuous"/>
    </xf>
    <xf numFmtId="3" fontId="85" fillId="0" borderId="0" xfId="0" applyNumberFormat="1" applyFont="1" applyFill="1" applyBorder="1" applyAlignment="1">
      <alignment horizontal="centerContinuous"/>
    </xf>
    <xf numFmtId="3" fontId="85" fillId="60" borderId="0" xfId="0" applyNumberFormat="1" applyFont="1" applyFill="1" applyBorder="1" applyAlignment="1">
      <alignment horizontal="centerContinuous"/>
    </xf>
    <xf numFmtId="0" fontId="79" fillId="60" borderId="0" xfId="0" applyFont="1" applyFill="1" applyBorder="1"/>
    <xf numFmtId="3" fontId="85" fillId="59" borderId="0" xfId="0" applyNumberFormat="1" applyFont="1" applyFill="1" applyBorder="1" applyAlignment="1">
      <alignment horizontal="center"/>
    </xf>
    <xf numFmtId="3" fontId="85" fillId="0" borderId="0" xfId="0" applyNumberFormat="1" applyFont="1" applyFill="1" applyBorder="1" applyAlignment="1">
      <alignment horizontal="center"/>
    </xf>
    <xf numFmtId="3" fontId="85" fillId="60" borderId="0" xfId="0" applyNumberFormat="1" applyFont="1" applyFill="1" applyBorder="1" applyAlignment="1">
      <alignment horizontal="center"/>
    </xf>
    <xf numFmtId="164" fontId="84" fillId="0" borderId="0" xfId="425" applyNumberFormat="1" applyFont="1" applyBorder="1"/>
    <xf numFmtId="3" fontId="79" fillId="0" borderId="0" xfId="0" applyNumberFormat="1" applyFont="1" applyFill="1" applyBorder="1" applyAlignment="1">
      <alignment horizontal="centerContinuous"/>
    </xf>
    <xf numFmtId="0" fontId="82" fillId="60" borderId="0" xfId="0" applyFont="1" applyFill="1" applyBorder="1"/>
    <xf numFmtId="0" fontId="79" fillId="61" borderId="0" xfId="0" applyFont="1" applyFill="1" applyBorder="1" applyAlignment="1">
      <alignment horizontal="centerContinuous" wrapText="1"/>
    </xf>
    <xf numFmtId="0" fontId="74" fillId="0" borderId="0" xfId="0" applyFont="1" applyBorder="1" applyAlignment="1">
      <alignment horizontal="centerContinuous"/>
    </xf>
    <xf numFmtId="0" fontId="78" fillId="0" borderId="0" xfId="0" applyFont="1" applyBorder="1" applyAlignment="1">
      <alignment horizontal="centerContinuous"/>
    </xf>
    <xf numFmtId="0" fontId="79" fillId="60" borderId="0" xfId="0" applyFont="1" applyFill="1" applyBorder="1" applyAlignment="1">
      <alignment horizontal="centerContinuous"/>
    </xf>
    <xf numFmtId="0" fontId="84" fillId="60" borderId="0" xfId="0" applyFont="1" applyFill="1" applyBorder="1" applyAlignment="1">
      <alignment horizontal="centerContinuous"/>
    </xf>
    <xf numFmtId="0" fontId="81" fillId="0" borderId="0" xfId="0" applyFont="1" applyFill="1" applyBorder="1" applyAlignment="1">
      <alignment horizontal="left"/>
    </xf>
    <xf numFmtId="0" fontId="75" fillId="0" borderId="0" xfId="0" applyFont="1" applyBorder="1" applyAlignment="1">
      <alignment horizontal="centerContinuous"/>
    </xf>
    <xf numFmtId="0" fontId="84" fillId="0" borderId="0" xfId="0" applyFont="1" applyBorder="1" applyAlignment="1">
      <alignment horizontal="centerContinuous"/>
    </xf>
    <xf numFmtId="3" fontId="85" fillId="0" borderId="0" xfId="0" applyNumberFormat="1" applyFont="1" applyBorder="1" applyAlignment="1">
      <alignment horizontal="center"/>
    </xf>
    <xf numFmtId="165" fontId="83" fillId="0" borderId="0" xfId="0" applyNumberFormat="1" applyFont="1" applyBorder="1" applyAlignment="1">
      <alignment horizontal="centerContinuous"/>
    </xf>
    <xf numFmtId="165" fontId="83" fillId="0" borderId="0" xfId="0" applyNumberFormat="1" applyFont="1" applyFill="1" applyBorder="1" applyAlignment="1">
      <alignment horizontal="centerContinuous"/>
    </xf>
    <xf numFmtId="0" fontId="84" fillId="0" borderId="0" xfId="0" applyFont="1" applyFill="1" applyBorder="1" applyAlignment="1">
      <alignment horizontal="centerContinuous"/>
    </xf>
    <xf numFmtId="0" fontId="84" fillId="59" borderId="0" xfId="0" applyFont="1" applyFill="1" applyBorder="1" applyAlignment="1">
      <alignment horizontal="centerContinuous"/>
    </xf>
    <xf numFmtId="165" fontId="84" fillId="0" borderId="0" xfId="0" applyNumberFormat="1" applyFont="1" applyBorder="1" applyAlignment="1">
      <alignment horizontal="left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/>
    </xf>
    <xf numFmtId="0" fontId="84" fillId="59" borderId="0" xfId="0" applyFont="1" applyFill="1" applyBorder="1" applyAlignment="1">
      <alignment horizontal="center"/>
    </xf>
    <xf numFmtId="0" fontId="84" fillId="0" borderId="0" xfId="0" applyFont="1" applyFill="1" applyBorder="1" applyAlignment="1">
      <alignment horizontal="center"/>
    </xf>
    <xf numFmtId="165" fontId="83" fillId="60" borderId="0" xfId="0" applyNumberFormat="1" applyFont="1" applyFill="1" applyBorder="1" applyAlignment="1">
      <alignment horizontal="centerContinuous"/>
    </xf>
    <xf numFmtId="165" fontId="84" fillId="60" borderId="0" xfId="0" applyNumberFormat="1" applyFont="1" applyFill="1" applyBorder="1" applyAlignment="1">
      <alignment horizontal="left"/>
    </xf>
    <xf numFmtId="0" fontId="84" fillId="60" borderId="0" xfId="0" applyFont="1" applyFill="1" applyBorder="1" applyAlignment="1">
      <alignment horizontal="left"/>
    </xf>
    <xf numFmtId="0" fontId="84" fillId="60" borderId="0" xfId="0" applyFont="1" applyFill="1" applyBorder="1" applyAlignment="1">
      <alignment horizontal="center"/>
    </xf>
    <xf numFmtId="0" fontId="6" fillId="60" borderId="0" xfId="0" applyFont="1" applyFill="1" applyBorder="1" applyAlignment="1">
      <alignment horizontal="centerContinuous"/>
    </xf>
    <xf numFmtId="165" fontId="6" fillId="60" borderId="0" xfId="0" applyNumberFormat="1" applyFont="1" applyFill="1" applyBorder="1" applyAlignment="1">
      <alignment horizontal="centerContinuous"/>
    </xf>
    <xf numFmtId="165" fontId="76" fillId="60" borderId="0" xfId="0" applyNumberFormat="1" applyFont="1" applyFill="1" applyBorder="1" applyAlignment="1">
      <alignment horizontal="centerContinuous"/>
    </xf>
    <xf numFmtId="0" fontId="80" fillId="60" borderId="0" xfId="0" applyFont="1" applyFill="1" applyBorder="1"/>
    <xf numFmtId="0" fontId="79" fillId="61" borderId="0" xfId="0" applyFont="1" applyFill="1" applyBorder="1"/>
    <xf numFmtId="0" fontId="77" fillId="0" borderId="0" xfId="0" applyFont="1" applyBorder="1" applyAlignment="1">
      <alignment vertical="center"/>
    </xf>
    <xf numFmtId="3" fontId="85" fillId="62" borderId="0" xfId="0" applyNumberFormat="1" applyFont="1" applyFill="1" applyBorder="1" applyAlignment="1">
      <alignment horizontal="centerContinuous"/>
    </xf>
    <xf numFmtId="0" fontId="79" fillId="0" borderId="0" xfId="0" applyFont="1" applyFill="1" applyBorder="1" applyProtection="1">
      <protection locked="0"/>
    </xf>
    <xf numFmtId="0" fontId="79" fillId="62" borderId="0" xfId="0" applyFont="1" applyFill="1" applyBorder="1" applyAlignment="1">
      <alignment horizontal="left"/>
    </xf>
    <xf numFmtId="3" fontId="85" fillId="62" borderId="0" xfId="0" applyNumberFormat="1" applyFont="1" applyFill="1" applyBorder="1" applyAlignment="1">
      <alignment horizontal="center"/>
    </xf>
    <xf numFmtId="3" fontId="84" fillId="0" borderId="0" xfId="0" applyNumberFormat="1" applyFont="1" applyBorder="1"/>
    <xf numFmtId="0" fontId="75" fillId="61" borderId="0" xfId="0" applyFont="1" applyFill="1" applyBorder="1" applyAlignment="1">
      <alignment horizontal="center" wrapText="1"/>
    </xf>
    <xf numFmtId="0" fontId="75" fillId="61" borderId="0" xfId="0" applyFont="1" applyFill="1" applyBorder="1" applyAlignment="1">
      <alignment horizontal="centerContinuous"/>
    </xf>
    <xf numFmtId="0" fontId="75" fillId="61" borderId="0" xfId="0" applyFont="1" applyFill="1" applyBorder="1" applyAlignment="1">
      <alignment horizontal="center"/>
    </xf>
    <xf numFmtId="0" fontId="75" fillId="60" borderId="0" xfId="0" applyFont="1" applyFill="1" applyBorder="1" applyAlignment="1">
      <alignment horizontal="center"/>
    </xf>
    <xf numFmtId="3" fontId="85" fillId="0" borderId="0" xfId="0" applyNumberFormat="1" applyFont="1" applyAlignment="1">
      <alignment horizontal="center"/>
    </xf>
    <xf numFmtId="3" fontId="79" fillId="0" borderId="0" xfId="0" applyNumberFormat="1" applyFont="1" applyAlignment="1">
      <alignment horizontal="center"/>
    </xf>
    <xf numFmtId="0" fontId="79" fillId="0" borderId="0" xfId="0" applyFont="1" applyAlignment="1">
      <alignment horizontal="centerContinuous"/>
    </xf>
    <xf numFmtId="3" fontId="85" fillId="59" borderId="0" xfId="0" applyNumberFormat="1" applyFont="1" applyFill="1" applyAlignment="1">
      <alignment horizontal="center"/>
    </xf>
    <xf numFmtId="3" fontId="79" fillId="59" borderId="0" xfId="0" applyNumberFormat="1" applyFont="1" applyFill="1" applyAlignment="1">
      <alignment horizontal="center"/>
    </xf>
    <xf numFmtId="0" fontId="79" fillId="59" borderId="0" xfId="0" applyFont="1" applyFill="1" applyAlignment="1">
      <alignment horizontal="centerContinuous"/>
    </xf>
    <xf numFmtId="0" fontId="84" fillId="59" borderId="0" xfId="0" applyFont="1" applyFill="1" applyAlignment="1">
      <alignment horizontal="centerContinuous"/>
    </xf>
    <xf numFmtId="3" fontId="85" fillId="62" borderId="0" xfId="0" applyNumberFormat="1" applyFont="1" applyFill="1" applyAlignment="1">
      <alignment horizontal="center"/>
    </xf>
    <xf numFmtId="0" fontId="84" fillId="62" borderId="0" xfId="0" applyFont="1" applyFill="1" applyAlignment="1">
      <alignment horizontal="centerContinuous"/>
    </xf>
    <xf numFmtId="0" fontId="84" fillId="0" borderId="0" xfId="0" applyFont="1" applyAlignment="1">
      <alignment horizontal="centerContinuous"/>
    </xf>
    <xf numFmtId="164" fontId="84" fillId="0" borderId="0" xfId="0" applyNumberFormat="1" applyFont="1" applyBorder="1"/>
  </cellXfs>
  <cellStyles count="444">
    <cellStyle name="_ColumnTitles" xfId="1"/>
    <cellStyle name="_ColumnTitles 2" xfId="2"/>
    <cellStyle name="_DateRange" xfId="3"/>
    <cellStyle name="_DateRange 2" xfId="4"/>
    <cellStyle name="_Hidden" xfId="5"/>
    <cellStyle name="_Normal" xfId="6"/>
    <cellStyle name="_Percentage" xfId="7"/>
    <cellStyle name="_PercentageBold" xfId="8"/>
    <cellStyle name="_SeriesAttributes" xfId="9"/>
    <cellStyle name="_SeriesAttributes 2" xfId="10"/>
    <cellStyle name="_SeriesData" xfId="11"/>
    <cellStyle name="_SeriesData 2" xfId="12"/>
    <cellStyle name="_SeriesDataNA" xfId="13"/>
    <cellStyle name="_SeriesDataStatistics" xfId="14"/>
    <cellStyle name="20% - Accent1" xfId="392" builtinId="30" customBuiltin="1"/>
    <cellStyle name="20% - Accent1 2" xfId="15"/>
    <cellStyle name="20% - Accent1 2 2" xfId="16"/>
    <cellStyle name="20% - Accent1 2 3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2" xfId="396" builtinId="34" customBuiltin="1"/>
    <cellStyle name="20% - Accent2 2" xfId="23"/>
    <cellStyle name="20% - Accent2 2 2" xfId="24"/>
    <cellStyle name="20% - Accent2 2 3" xfId="25"/>
    <cellStyle name="20% - Accent2 3" xfId="26"/>
    <cellStyle name="20% - Accent2 4" xfId="27"/>
    <cellStyle name="20% - Accent2 5" xfId="28"/>
    <cellStyle name="20% - Accent2 6" xfId="29"/>
    <cellStyle name="20% - Accent2 7" xfId="30"/>
    <cellStyle name="20% - Accent3" xfId="400" builtinId="38" customBuiltin="1"/>
    <cellStyle name="20% - Accent3 2" xfId="31"/>
    <cellStyle name="20% - Accent3 2 2" xfId="32"/>
    <cellStyle name="20% - Accent3 2 3" xfId="33"/>
    <cellStyle name="20% - Accent3 3" xfId="34"/>
    <cellStyle name="20% - Accent3 4" xfId="35"/>
    <cellStyle name="20% - Accent3 5" xfId="36"/>
    <cellStyle name="20% - Accent3 6" xfId="37"/>
    <cellStyle name="20% - Accent3 7" xfId="38"/>
    <cellStyle name="20% - Accent4" xfId="404" builtinId="42" customBuiltin="1"/>
    <cellStyle name="20% - Accent4 2" xfId="39"/>
    <cellStyle name="20% - Accent4 2 2" xfId="40"/>
    <cellStyle name="20% - Accent4 2 3" xfId="41"/>
    <cellStyle name="20% - Accent4 3" xfId="42"/>
    <cellStyle name="20% - Accent4 4" xfId="43"/>
    <cellStyle name="20% - Accent4 5" xfId="44"/>
    <cellStyle name="20% - Accent4 6" xfId="45"/>
    <cellStyle name="20% - Accent4 7" xfId="46"/>
    <cellStyle name="20% - Accent5" xfId="408" builtinId="46" customBuiltin="1"/>
    <cellStyle name="20% - Accent5 2" xfId="47"/>
    <cellStyle name="20% - Accent5 2 2" xfId="48"/>
    <cellStyle name="20% - Accent5 2 3" xfId="49"/>
    <cellStyle name="20% - Accent5 3" xfId="50"/>
    <cellStyle name="20% - Accent5 4" xfId="51"/>
    <cellStyle name="20% - Accent5 5" xfId="52"/>
    <cellStyle name="20% - Accent5 6" xfId="53"/>
    <cellStyle name="20% - Accent5 7" xfId="54"/>
    <cellStyle name="20% - Accent6" xfId="412" builtinId="50" customBuiltin="1"/>
    <cellStyle name="20% - Accent6 2" xfId="55"/>
    <cellStyle name="20% - Accent6 2 2" xfId="56"/>
    <cellStyle name="20% - Accent6 2 3" xfId="57"/>
    <cellStyle name="20% - Accent6 3" xfId="58"/>
    <cellStyle name="20% - Accent6 4" xfId="59"/>
    <cellStyle name="20% - Accent6 5" xfId="60"/>
    <cellStyle name="20% - Accent6 6" xfId="61"/>
    <cellStyle name="20% - Accent6 7" xfId="62"/>
    <cellStyle name="40% - Accent1" xfId="393" builtinId="31" customBuiltin="1"/>
    <cellStyle name="40% - Accent1 2" xfId="63"/>
    <cellStyle name="40% - Accent1 2 2" xfId="64"/>
    <cellStyle name="40% - Accent1 2 3" xfId="65"/>
    <cellStyle name="40% - Accent1 3" xfId="66"/>
    <cellStyle name="40% - Accent1 4" xfId="67"/>
    <cellStyle name="40% - Accent1 5" xfId="68"/>
    <cellStyle name="40% - Accent1 6" xfId="69"/>
    <cellStyle name="40% - Accent1 7" xfId="70"/>
    <cellStyle name="40% - Accent2" xfId="397" builtinId="35" customBuiltin="1"/>
    <cellStyle name="40% - Accent2 2" xfId="71"/>
    <cellStyle name="40% - Accent2 2 2" xfId="72"/>
    <cellStyle name="40% - Accent2 2 3" xfId="73"/>
    <cellStyle name="40% - Accent2 3" xfId="74"/>
    <cellStyle name="40% - Accent2 4" xfId="75"/>
    <cellStyle name="40% - Accent2 5" xfId="76"/>
    <cellStyle name="40% - Accent2 6" xfId="77"/>
    <cellStyle name="40% - Accent2 7" xfId="78"/>
    <cellStyle name="40% - Accent3" xfId="401" builtinId="39" customBuiltin="1"/>
    <cellStyle name="40% - Accent3 2" xfId="79"/>
    <cellStyle name="40% - Accent3 2 2" xfId="80"/>
    <cellStyle name="40% - Accent3 2 3" xfId="81"/>
    <cellStyle name="40% - Accent3 3" xfId="82"/>
    <cellStyle name="40% - Accent3 4" xfId="83"/>
    <cellStyle name="40% - Accent3 5" xfId="84"/>
    <cellStyle name="40% - Accent3 6" xfId="85"/>
    <cellStyle name="40% - Accent3 7" xfId="86"/>
    <cellStyle name="40% - Accent4" xfId="405" builtinId="43" customBuiltin="1"/>
    <cellStyle name="40% - Accent4 2" xfId="87"/>
    <cellStyle name="40% - Accent4 2 2" xfId="88"/>
    <cellStyle name="40% - Accent4 2 3" xfId="89"/>
    <cellStyle name="40% - Accent4 3" xfId="90"/>
    <cellStyle name="40% - Accent4 4" xfId="91"/>
    <cellStyle name="40% - Accent4 5" xfId="92"/>
    <cellStyle name="40% - Accent4 6" xfId="93"/>
    <cellStyle name="40% - Accent4 7" xfId="94"/>
    <cellStyle name="40% - Accent5" xfId="409" builtinId="47" customBuiltin="1"/>
    <cellStyle name="40% - Accent5 2" xfId="95"/>
    <cellStyle name="40% - Accent5 2 2" xfId="96"/>
    <cellStyle name="40% - Accent5 2 3" xfId="97"/>
    <cellStyle name="40% - Accent5 3" xfId="98"/>
    <cellStyle name="40% - Accent5 4" xfId="99"/>
    <cellStyle name="40% - Accent5 5" xfId="100"/>
    <cellStyle name="40% - Accent5 6" xfId="101"/>
    <cellStyle name="40% - Accent5 7" xfId="102"/>
    <cellStyle name="40% - Accent6" xfId="413" builtinId="51" customBuiltin="1"/>
    <cellStyle name="40% - Accent6 2" xfId="103"/>
    <cellStyle name="40% - Accent6 2 2" xfId="104"/>
    <cellStyle name="40% - Accent6 2 3" xfId="105"/>
    <cellStyle name="40% - Accent6 3" xfId="106"/>
    <cellStyle name="40% - Accent6 4" xfId="107"/>
    <cellStyle name="40% - Accent6 5" xfId="108"/>
    <cellStyle name="40% - Accent6 6" xfId="109"/>
    <cellStyle name="40% - Accent6 7" xfId="110"/>
    <cellStyle name="60% - Accent1" xfId="394" builtinId="32" customBuiltin="1"/>
    <cellStyle name="60% - Accent1 2" xfId="111"/>
    <cellStyle name="60% - Accent1 2 2" xfId="112"/>
    <cellStyle name="60% - Accent1 2 3" xfId="113"/>
    <cellStyle name="60% - Accent1 3" xfId="114"/>
    <cellStyle name="60% - Accent2" xfId="398" builtinId="36" customBuiltin="1"/>
    <cellStyle name="60% - Accent2 2" xfId="115"/>
    <cellStyle name="60% - Accent2 2 2" xfId="116"/>
    <cellStyle name="60% - Accent2 2 3" xfId="117"/>
    <cellStyle name="60% - Accent2 3" xfId="118"/>
    <cellStyle name="60% - Accent3" xfId="402" builtinId="40" customBuiltin="1"/>
    <cellStyle name="60% - Accent3 2" xfId="119"/>
    <cellStyle name="60% - Accent3 2 2" xfId="120"/>
    <cellStyle name="60% - Accent3 2 3" xfId="121"/>
    <cellStyle name="60% - Accent3 3" xfId="122"/>
    <cellStyle name="60% - Accent4" xfId="406" builtinId="44" customBuiltin="1"/>
    <cellStyle name="60% - Accent4 2" xfId="123"/>
    <cellStyle name="60% - Accent4 2 2" xfId="124"/>
    <cellStyle name="60% - Accent4 2 3" xfId="125"/>
    <cellStyle name="60% - Accent4 3" xfId="126"/>
    <cellStyle name="60% - Accent5" xfId="410" builtinId="48" customBuiltin="1"/>
    <cellStyle name="60% - Accent5 2" xfId="127"/>
    <cellStyle name="60% - Accent5 2 2" xfId="128"/>
    <cellStyle name="60% - Accent5 2 3" xfId="129"/>
    <cellStyle name="60% - Accent5 3" xfId="130"/>
    <cellStyle name="60% - Accent6" xfId="414" builtinId="52" customBuiltin="1"/>
    <cellStyle name="60% - Accent6 2" xfId="131"/>
    <cellStyle name="60% - Accent6 2 2" xfId="132"/>
    <cellStyle name="60% - Accent6 2 3" xfId="133"/>
    <cellStyle name="60% - Accent6 3" xfId="134"/>
    <cellStyle name="Accent1" xfId="391" builtinId="29" customBuiltin="1"/>
    <cellStyle name="Accent1 2" xfId="135"/>
    <cellStyle name="Accent1 2 2" xfId="136"/>
    <cellStyle name="Accent1 2 3" xfId="137"/>
    <cellStyle name="Accent1 3" xfId="138"/>
    <cellStyle name="Accent2" xfId="395" builtinId="33" customBuiltin="1"/>
    <cellStyle name="Accent2 2" xfId="139"/>
    <cellStyle name="Accent2 2 2" xfId="140"/>
    <cellStyle name="Accent2 2 3" xfId="141"/>
    <cellStyle name="Accent2 3" xfId="142"/>
    <cellStyle name="Accent3" xfId="399" builtinId="37" customBuiltin="1"/>
    <cellStyle name="Accent3 2" xfId="143"/>
    <cellStyle name="Accent3 2 2" xfId="144"/>
    <cellStyle name="Accent3 2 3" xfId="145"/>
    <cellStyle name="Accent3 3" xfId="146"/>
    <cellStyle name="Accent4" xfId="403" builtinId="41" customBuiltin="1"/>
    <cellStyle name="Accent4 2" xfId="147"/>
    <cellStyle name="Accent4 2 2" xfId="148"/>
    <cellStyle name="Accent4 2 3" xfId="149"/>
    <cellStyle name="Accent4 3" xfId="150"/>
    <cellStyle name="Accent5" xfId="407" builtinId="45" customBuiltin="1"/>
    <cellStyle name="Accent5 2" xfId="151"/>
    <cellStyle name="Accent5 2 2" xfId="152"/>
    <cellStyle name="Accent5 2 3" xfId="153"/>
    <cellStyle name="Accent5 3" xfId="154"/>
    <cellStyle name="Accent6" xfId="411" builtinId="49" customBuiltin="1"/>
    <cellStyle name="Accent6 2" xfId="155"/>
    <cellStyle name="Accent6 2 2" xfId="156"/>
    <cellStyle name="Accent6 2 3" xfId="157"/>
    <cellStyle name="Accent6 3" xfId="158"/>
    <cellStyle name="Bad" xfId="380" builtinId="27" customBuiltin="1"/>
    <cellStyle name="Bad 2" xfId="159"/>
    <cellStyle name="Bad 2 2" xfId="160"/>
    <cellStyle name="Bad 2 3" xfId="161"/>
    <cellStyle name="Bad 3" xfId="162"/>
    <cellStyle name="Calculation" xfId="384" builtinId="22" customBuiltin="1"/>
    <cellStyle name="Calculation 2" xfId="163"/>
    <cellStyle name="Calculation 2 2" xfId="164"/>
    <cellStyle name="Calculation 2 2 2" xfId="165"/>
    <cellStyle name="Calculation 2 3" xfId="166"/>
    <cellStyle name="Calculation 3" xfId="167"/>
    <cellStyle name="Check Cell" xfId="386" builtinId="23" customBuiltin="1"/>
    <cellStyle name="Check Cell 2" xfId="168"/>
    <cellStyle name="Check Cell 2 2" xfId="169"/>
    <cellStyle name="Check Cell 2 3" xfId="170"/>
    <cellStyle name="Check Cell 3" xfId="171"/>
    <cellStyle name="Comma [0] 2" xfId="172"/>
    <cellStyle name="Comma [0] 2 2" xfId="173"/>
    <cellStyle name="Comma [0] 3" xfId="174"/>
    <cellStyle name="Comma 10" xfId="175"/>
    <cellStyle name="Comma 10 2" xfId="430"/>
    <cellStyle name="Comma 11" xfId="176"/>
    <cellStyle name="Comma 11 2" xfId="177"/>
    <cellStyle name="Comma 11 3" xfId="431"/>
    <cellStyle name="Comma 12" xfId="432"/>
    <cellStyle name="Comma 13" xfId="433"/>
    <cellStyle name="Comma 14" xfId="434"/>
    <cellStyle name="Comma 2" xfId="178"/>
    <cellStyle name="Comma 2 2" xfId="179"/>
    <cellStyle name="Comma 2 2 2" xfId="180"/>
    <cellStyle name="Comma 2 3" xfId="181"/>
    <cellStyle name="Comma 2 4" xfId="182"/>
    <cellStyle name="Comma 2 5" xfId="183"/>
    <cellStyle name="Comma 2 6" xfId="184"/>
    <cellStyle name="Comma 3" xfId="185"/>
    <cellStyle name="Comma 3 2" xfId="186"/>
    <cellStyle name="Comma 3 3" xfId="187"/>
    <cellStyle name="Comma 3 4" xfId="188"/>
    <cellStyle name="Comma 4" xfId="189"/>
    <cellStyle name="Comma 4 2" xfId="190"/>
    <cellStyle name="Comma 4 3" xfId="435"/>
    <cellStyle name="Comma 5" xfId="191"/>
    <cellStyle name="Comma 5 2" xfId="192"/>
    <cellStyle name="Comma 5 3" xfId="193"/>
    <cellStyle name="Comma 5 4" xfId="194"/>
    <cellStyle name="Comma 6" xfId="195"/>
    <cellStyle name="Comma 6 2" xfId="417"/>
    <cellStyle name="Comma 6 3" xfId="436"/>
    <cellStyle name="Comma 7" xfId="196"/>
    <cellStyle name="Comma 7 2" xfId="420"/>
    <cellStyle name="Comma 7 2 2" xfId="427"/>
    <cellStyle name="Comma 7 3" xfId="423"/>
    <cellStyle name="Comma 7 4" xfId="437"/>
    <cellStyle name="Comma 8" xfId="197"/>
    <cellStyle name="Comma 8 2" xfId="438"/>
    <cellStyle name="Comma 9" xfId="198"/>
    <cellStyle name="Comma 9 2" xfId="439"/>
    <cellStyle name="Comma0" xfId="199"/>
    <cellStyle name="Currency 2" xfId="200"/>
    <cellStyle name="Currency0" xfId="201"/>
    <cellStyle name="Date" xfId="202"/>
    <cellStyle name="Explanatory Text" xfId="389" builtinId="53" customBuiltin="1"/>
    <cellStyle name="Explanatory Text 2" xfId="203"/>
    <cellStyle name="Explanatory Text 2 2" xfId="204"/>
    <cellStyle name="Explanatory Text 2 3" xfId="205"/>
    <cellStyle name="Explanatory Text 3" xfId="206"/>
    <cellStyle name="Fixed" xfId="207"/>
    <cellStyle name="Followed Hyperlink 2" xfId="208"/>
    <cellStyle name="Good" xfId="379" builtinId="26" customBuiltin="1"/>
    <cellStyle name="Good 2" xfId="209"/>
    <cellStyle name="Good 2 2" xfId="210"/>
    <cellStyle name="Good 2 3" xfId="211"/>
    <cellStyle name="Good 3" xfId="212"/>
    <cellStyle name="Heading 1" xfId="375" builtinId="16" customBuiltin="1"/>
    <cellStyle name="Heading 1 2" xfId="213"/>
    <cellStyle name="Heading 1 2 2" xfId="214"/>
    <cellStyle name="Heading 1 2 3" xfId="215"/>
    <cellStyle name="Heading 1 3" xfId="216"/>
    <cellStyle name="Heading 2" xfId="376" builtinId="17" customBuiltin="1"/>
    <cellStyle name="Heading 2 2" xfId="217"/>
    <cellStyle name="Heading 2 2 2" xfId="218"/>
    <cellStyle name="Heading 2 2 3" xfId="219"/>
    <cellStyle name="Heading 2 3" xfId="220"/>
    <cellStyle name="Heading 3" xfId="377" builtinId="18" customBuiltin="1"/>
    <cellStyle name="Heading 3 2" xfId="221"/>
    <cellStyle name="Heading 3 2 2" xfId="222"/>
    <cellStyle name="Heading 3 2 3" xfId="223"/>
    <cellStyle name="Heading 3 3" xfId="224"/>
    <cellStyle name="Heading 4" xfId="378" builtinId="19" customBuiltin="1"/>
    <cellStyle name="Heading 4 2" xfId="225"/>
    <cellStyle name="Heading 4 2 2" xfId="226"/>
    <cellStyle name="Heading 4 2 3" xfId="227"/>
    <cellStyle name="Heading 4 3" xfId="228"/>
    <cellStyle name="Hyperlink 2" xfId="229"/>
    <cellStyle name="Hyperlink 3" xfId="230"/>
    <cellStyle name="Hyperlink 4" xfId="231"/>
    <cellStyle name="Hyperlink 4 2" xfId="232"/>
    <cellStyle name="Hyperlink 5" xfId="233"/>
    <cellStyle name="Input" xfId="382" builtinId="20" customBuiltin="1"/>
    <cellStyle name="Input 2" xfId="234"/>
    <cellStyle name="Input 2 2" xfId="235"/>
    <cellStyle name="Input 2 2 2" xfId="236"/>
    <cellStyle name="Input 2 3" xfId="237"/>
    <cellStyle name="Input 3" xfId="238"/>
    <cellStyle name="Linked Cell" xfId="385" builtinId="24" customBuiltin="1"/>
    <cellStyle name="Linked Cell 2" xfId="239"/>
    <cellStyle name="Linked Cell 2 2" xfId="240"/>
    <cellStyle name="Linked Cell 2 3" xfId="241"/>
    <cellStyle name="Linked Cell 3" xfId="242"/>
    <cellStyle name="Neutral" xfId="381" builtinId="28" customBuiltin="1"/>
    <cellStyle name="Neutral 2" xfId="243"/>
    <cellStyle name="Neutral 2 2" xfId="244"/>
    <cellStyle name="Neutral 2 3" xfId="245"/>
    <cellStyle name="Neutral 3" xfId="246"/>
    <cellStyle name="Normal" xfId="0" builtinId="0"/>
    <cellStyle name="Normal 10" xfId="247"/>
    <cellStyle name="Normal 11" xfId="248"/>
    <cellStyle name="Normal 12" xfId="249"/>
    <cellStyle name="Normal 13" xfId="250"/>
    <cellStyle name="Normal 14" xfId="251"/>
    <cellStyle name="Normal 15" xfId="252"/>
    <cellStyle name="Normal 15 2" xfId="253"/>
    <cellStyle name="Normal 16" xfId="254"/>
    <cellStyle name="Normal 16 2" xfId="255"/>
    <cellStyle name="Normal 16 3" xfId="256"/>
    <cellStyle name="Normal 17" xfId="257"/>
    <cellStyle name="Normal 17 2" xfId="258"/>
    <cellStyle name="Normal 18" xfId="259"/>
    <cellStyle name="Normal 19" xfId="373"/>
    <cellStyle name="Normal 2" xfId="260"/>
    <cellStyle name="Normal 2 2" xfId="261"/>
    <cellStyle name="Normal 2 2 2" xfId="262"/>
    <cellStyle name="Normal 2 2 2 2" xfId="263"/>
    <cellStyle name="Normal 2 3" xfId="264"/>
    <cellStyle name="Normal 2 3 2" xfId="265"/>
    <cellStyle name="Normal 2 4" xfId="266"/>
    <cellStyle name="Normal 2 4 2" xfId="267"/>
    <cellStyle name="Normal 2 4 2 2" xfId="268"/>
    <cellStyle name="Normal 2 4 3" xfId="269"/>
    <cellStyle name="Normal 2 5" xfId="270"/>
    <cellStyle name="Normal 2 5 2" xfId="415"/>
    <cellStyle name="Normal 2 6" xfId="271"/>
    <cellStyle name="Normal 2 7" xfId="440"/>
    <cellStyle name="Normal 20" xfId="429"/>
    <cellStyle name="Normal 3" xfId="272"/>
    <cellStyle name="Normal 3 2" xfId="273"/>
    <cellStyle name="Normal 3 2 2" xfId="274"/>
    <cellStyle name="Normal 3 2 3" xfId="416"/>
    <cellStyle name="Normal 3 3" xfId="275"/>
    <cellStyle name="Normal 3 4" xfId="276"/>
    <cellStyle name="Normal 3 5" xfId="277"/>
    <cellStyle name="Normal 4" xfId="278"/>
    <cellStyle name="Normal 4 2" xfId="279"/>
    <cellStyle name="Normal 4 2 2" xfId="280"/>
    <cellStyle name="Normal 4 2 3" xfId="281"/>
    <cellStyle name="Normal 4 3" xfId="282"/>
    <cellStyle name="Normal 4 4" xfId="283"/>
    <cellStyle name="Normal 4 5" xfId="284"/>
    <cellStyle name="Normal 4 6" xfId="285"/>
    <cellStyle name="Normal 4 7" xfId="441"/>
    <cellStyle name="Normal 5" xfId="286"/>
    <cellStyle name="Normal 5 2" xfId="287"/>
    <cellStyle name="Normal 5 2 2" xfId="288"/>
    <cellStyle name="Normal 5 3" xfId="289"/>
    <cellStyle name="Normal 5 4" xfId="442"/>
    <cellStyle name="Normal 6" xfId="290"/>
    <cellStyle name="Normal 6 2" xfId="291"/>
    <cellStyle name="Normal 6 2 2" xfId="292"/>
    <cellStyle name="Normal 6 3" xfId="293"/>
    <cellStyle name="Normal 6 4" xfId="294"/>
    <cellStyle name="Normal 6 5" xfId="295"/>
    <cellStyle name="Normal 7" xfId="296"/>
    <cellStyle name="Normal 7 2" xfId="297"/>
    <cellStyle name="Normal 8" xfId="298"/>
    <cellStyle name="Normal 8 2" xfId="299"/>
    <cellStyle name="Normal 9" xfId="300"/>
    <cellStyle name="Normal 9 2" xfId="301"/>
    <cellStyle name="Normal 9 3" xfId="419"/>
    <cellStyle name="Normal 9 3 2" xfId="426"/>
    <cellStyle name="Normal 9 4" xfId="422"/>
    <cellStyle name="Note" xfId="388" builtinId="10" customBuiltin="1"/>
    <cellStyle name="Note 2" xfId="302"/>
    <cellStyle name="Note 2 2" xfId="303"/>
    <cellStyle name="Note 2 2 2" xfId="304"/>
    <cellStyle name="Note 2 2 2 2" xfId="305"/>
    <cellStyle name="Note 2 3" xfId="306"/>
    <cellStyle name="Note 2 3 2" xfId="307"/>
    <cellStyle name="Note 3" xfId="308"/>
    <cellStyle name="Note 3 2" xfId="309"/>
    <cellStyle name="Note 4" xfId="310"/>
    <cellStyle name="Note 4 2" xfId="311"/>
    <cellStyle name="Note 5" xfId="312"/>
    <cellStyle name="Note 6" xfId="313"/>
    <cellStyle name="Note 7" xfId="314"/>
    <cellStyle name="Note 8" xfId="315"/>
    <cellStyle name="Note 9" xfId="316"/>
    <cellStyle name="Output" xfId="383" builtinId="21" customBuiltin="1"/>
    <cellStyle name="Output 2" xfId="317"/>
    <cellStyle name="Output 2 2" xfId="318"/>
    <cellStyle name="Output 2 2 2" xfId="319"/>
    <cellStyle name="Output 2 3" xfId="320"/>
    <cellStyle name="Output 3" xfId="321"/>
    <cellStyle name="Percent" xfId="425" builtinId="5"/>
    <cellStyle name="Percent 2" xfId="322"/>
    <cellStyle name="Percent 2 2" xfId="323"/>
    <cellStyle name="Percent 2 2 2" xfId="324"/>
    <cellStyle name="Percent 2 3" xfId="325"/>
    <cellStyle name="Percent 2 4" xfId="326"/>
    <cellStyle name="Percent 2 5" xfId="327"/>
    <cellStyle name="Percent 3" xfId="328"/>
    <cellStyle name="Percent 3 2" xfId="329"/>
    <cellStyle name="Percent 3 3" xfId="330"/>
    <cellStyle name="Percent 4" xfId="331"/>
    <cellStyle name="Percent 4 2" xfId="332"/>
    <cellStyle name="Percent 4 3" xfId="418"/>
    <cellStyle name="Percent 4 4" xfId="443"/>
    <cellStyle name="Percent 5" xfId="333"/>
    <cellStyle name="Percent 5 2" xfId="421"/>
    <cellStyle name="Percent 5 2 2" xfId="428"/>
    <cellStyle name="Percent 5 3" xfId="424"/>
    <cellStyle name="Percent 6" xfId="334"/>
    <cellStyle name="Percent 6 2" xfId="335"/>
    <cellStyle name="Percent 7" xfId="336"/>
    <cellStyle name="Percent 8" xfId="337"/>
    <cellStyle name="Percent 8 2" xfId="338"/>
    <cellStyle name="Style 21" xfId="339"/>
    <cellStyle name="Style 21 2" xfId="340"/>
    <cellStyle name="Style 21 2 2" xfId="341"/>
    <cellStyle name="Style 21 3" xfId="342"/>
    <cellStyle name="Style 22" xfId="343"/>
    <cellStyle name="Style 22 2" xfId="344"/>
    <cellStyle name="Style 22 3" xfId="345"/>
    <cellStyle name="Style 23" xfId="346"/>
    <cellStyle name="Style 23 2" xfId="347"/>
    <cellStyle name="Style 23 2 2" xfId="348"/>
    <cellStyle name="Style 23 2 3" xfId="349"/>
    <cellStyle name="Style 23 3" xfId="350"/>
    <cellStyle name="Style 23 3 2" xfId="351"/>
    <cellStyle name="Style 23 4" xfId="352"/>
    <cellStyle name="Style 24" xfId="353"/>
    <cellStyle name="Style 24 2" xfId="354"/>
    <cellStyle name="Style 24 3" xfId="355"/>
    <cellStyle name="Style 25" xfId="356"/>
    <cellStyle name="Style 25 2" xfId="357"/>
    <cellStyle name="Style 25 3" xfId="358"/>
    <cellStyle name="Style 26" xfId="359"/>
    <cellStyle name="Style 26 2" xfId="360"/>
    <cellStyle name="Style 26 3" xfId="361"/>
    <cellStyle name="Title" xfId="374" builtinId="15" customBuiltin="1"/>
    <cellStyle name="Title 2" xfId="362"/>
    <cellStyle name="Title 2 2" xfId="363"/>
    <cellStyle name="Total" xfId="390" builtinId="25" customBuiltin="1"/>
    <cellStyle name="Total 2" xfId="364"/>
    <cellStyle name="Total 2 2" xfId="365"/>
    <cellStyle name="Total 2 2 2" xfId="366"/>
    <cellStyle name="Total 2 3" xfId="367"/>
    <cellStyle name="Total 3" xfId="368"/>
    <cellStyle name="Warning Text" xfId="387" builtinId="11" customBuiltin="1"/>
    <cellStyle name="Warning Text 2" xfId="369"/>
    <cellStyle name="Warning Text 2 2" xfId="370"/>
    <cellStyle name="Warning Text 2 3" xfId="371"/>
    <cellStyle name="Warning Text 3" xfId="3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_MINER\International\Intl%202011\111212%202012%20Intl%20forecast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DATA\Work\Mid%20Year%20FY06%20OMB%20Trust%20Fund%20Update\FY06%20Midterm%20OMB%20Update%20International%20Market%20Foreca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rminal%20Area%20Forecast%20Central%20File\International\FAA%20Forecast\Intl%202011\111115%20Intl%20forecast%20with%20INS%20data%20-%20SAS%20inp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TABLE 3"/>
      <sheetName val="2012 TABLE 3"/>
      <sheetName val="2011 TABLE 4"/>
      <sheetName val="2012 TABLE 4"/>
      <sheetName val="2012 Tables 3 4 data"/>
      <sheetName val="2011 TABLE 5"/>
      <sheetName val="2012 TABLE 5"/>
      <sheetName val="2011 TABLE 6"/>
      <sheetName val="2012 TABLE 6 "/>
      <sheetName val="2011 TABLE 7"/>
      <sheetName val="2012 Table 7"/>
      <sheetName val="2011 TABLE 8"/>
      <sheetName val="2012 TABLE 8"/>
      <sheetName val="2012 table 8 data"/>
      <sheetName val="2011 TABLE 9"/>
      <sheetName val="2012 TABLE 9"/>
      <sheetName val="2012 Table 9 system data"/>
      <sheetName val="2012 Table 9 intl data"/>
      <sheetName val="2012 Table 9 data"/>
      <sheetName val="2011 TABLE 10"/>
      <sheetName val="2012 TABLE 10"/>
      <sheetName val="2011 TABLE 11"/>
      <sheetName val="2012 TABLE 11"/>
      <sheetName val="2011 TABLE 12"/>
      <sheetName val="2012 TABLE 12"/>
      <sheetName val="2012 Tables 5 7 10 12 Pax data"/>
      <sheetName val="2011 TABLE 13"/>
      <sheetName val="2012 TABLE 13"/>
      <sheetName val="Intl charts 4 &amp; 5"/>
      <sheetName val="2012 Table 13 LF data"/>
      <sheetName val="2012 Tables 6 10 13 ASMs data"/>
      <sheetName val="2012 Tables 5 6 7 11 13 RPMs"/>
      <sheetName val="2011 TABLE 14"/>
      <sheetName val="2012 TABLE 14"/>
      <sheetName val="2011 TABLE 15"/>
      <sheetName val="2012 TABLE 15"/>
      <sheetName val="2011 TABLE 16"/>
      <sheetName val="2012 TABLE 16"/>
      <sheetName val="Tables 14 15 16 data"/>
      <sheetName val="2011 TABLE 17"/>
      <sheetName val="2012 TABLE 17"/>
      <sheetName val="2011 TABLE 18"/>
      <sheetName val="2012 TABLE 18"/>
      <sheetName val="2011 TABLE 19"/>
      <sheetName val="2012 TABLE 19"/>
      <sheetName val="2011 TABLE 22"/>
      <sheetName val="2012 TABLE 22"/>
      <sheetName val="2011 TABLE 23"/>
      <sheetName val="2012 TABLE 23"/>
      <sheetName val="2011 TABLE 24"/>
      <sheetName val="2012 TABLE 24"/>
      <sheetName val="2012 Tables 23 24 system data"/>
      <sheetName val="2011 TABLE 25"/>
      <sheetName val="2012 TABLE 25"/>
      <sheetName val="Tables 23 24 25 intl data"/>
      <sheetName val="2012 Tables 23 24 25 data"/>
      <sheetName val="2011 U.S. Carrier data"/>
      <sheetName val="2011 PIVOT"/>
      <sheetName val="Intl tables 1 &amp;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02 Econ Assump"/>
      <sheetName val="Pacific Pax"/>
      <sheetName val="Atlantic Pax"/>
      <sheetName val="Latin Pax"/>
      <sheetName val="Canada Pax"/>
      <sheetName val="Total Int Pax"/>
      <sheetName val="Int Traffic History"/>
      <sheetName val="LATGDP"/>
      <sheetName val="US and Canada GDP"/>
      <sheetName val="Pacific GDP Detail"/>
      <sheetName val="European GDP Detail"/>
      <sheetName val="Middle East GDP Detail"/>
      <sheetName val="Africa GDP Detail"/>
      <sheetName val="Latin GDP Detail"/>
      <sheetName val="t100int"/>
      <sheetName val="QTRLY FCST"/>
      <sheetName val="INTPASS"/>
      <sheetName val="Sum Check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FISCAL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 pax data"/>
      <sheetName val="Real GDP"/>
      <sheetName val="Raw GDP data"/>
      <sheetName val="UK"/>
      <sheetName val="Germany"/>
      <sheetName val="France"/>
      <sheetName val="Netherlands"/>
      <sheetName val="Italy"/>
      <sheetName val="Ireland"/>
      <sheetName val="Spain"/>
      <sheetName val="Other Europe"/>
      <sheetName val="Mexico"/>
      <sheetName val="Dominican Rep"/>
      <sheetName val="Bahamas"/>
      <sheetName val="Jamaica"/>
      <sheetName val="Brazil"/>
      <sheetName val="Other LtnAm"/>
      <sheetName val="Japan"/>
      <sheetName val="S Korea"/>
      <sheetName val="Taiwan"/>
      <sheetName val="Hong Kong"/>
      <sheetName val="China"/>
      <sheetName val="India"/>
      <sheetName val="Other Pacific"/>
      <sheetName val="Pacific F41"/>
      <sheetName val="Atlantic F41"/>
      <sheetName val="Latin F41"/>
      <sheetName val="F41 data"/>
      <sheetName val="Exchange rates"/>
      <sheetName val="Transborder"/>
      <sheetName val="Transborder 2010"/>
      <sheetName val="Transborder 2009"/>
      <sheetName val="Transborder 2008"/>
      <sheetName val="Transborder 2007"/>
      <sheetName val="Transborder 2006"/>
      <sheetName val="Transborder 2005"/>
      <sheetName val="Transborder 2004"/>
      <sheetName val="Transborder 2003"/>
      <sheetName val="Transborder 2002"/>
      <sheetName val="Transborder 2001"/>
      <sheetName val="Transborder 2000"/>
      <sheetName val="Yield forecast"/>
      <sheetName val="DB Products yield"/>
      <sheetName val="Original yield data"/>
      <sheetName val="C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A1" t="str">
            <v>Source:  Email from Roger Schaufele to K. Lizotte dated 11/10/2011 04:59 PM (email is below).</v>
          </cell>
        </row>
        <row r="2">
          <cell r="A2" t="str">
            <v>Kathy - Attached is a file that contains summarized international Form 41 forecast information for each of the entities.  I have highlighted updated information in bold for each of the entities.  Data updated include FY 2010 asms, rpms, pax, yields and es</v>
          </cell>
        </row>
        <row r="3">
          <cell r="A3">
            <v>0</v>
          </cell>
        </row>
        <row r="4">
          <cell r="A4">
            <v>0</v>
          </cell>
        </row>
        <row r="5">
          <cell r="A5">
            <v>0</v>
          </cell>
        </row>
        <row r="6">
          <cell r="A6">
            <v>0</v>
          </cell>
        </row>
        <row r="7">
          <cell r="A7" t="str">
            <v xml:space="preserve"> </v>
          </cell>
        </row>
        <row r="8">
          <cell r="A8" t="str">
            <v>FY</v>
          </cell>
        </row>
        <row r="9">
          <cell r="A9" t="str">
            <v>1969</v>
          </cell>
        </row>
        <row r="10">
          <cell r="A10" t="str">
            <v>1970</v>
          </cell>
        </row>
        <row r="11">
          <cell r="A11" t="str">
            <v>1971</v>
          </cell>
        </row>
        <row r="12">
          <cell r="A12" t="str">
            <v>1972</v>
          </cell>
        </row>
        <row r="13">
          <cell r="A13" t="str">
            <v>1973</v>
          </cell>
        </row>
        <row r="14">
          <cell r="A14" t="str">
            <v>1974</v>
          </cell>
        </row>
        <row r="15">
          <cell r="A15" t="str">
            <v>1975</v>
          </cell>
        </row>
        <row r="16">
          <cell r="A16" t="str">
            <v>1976</v>
          </cell>
        </row>
        <row r="17">
          <cell r="A17" t="str">
            <v>1977</v>
          </cell>
        </row>
        <row r="18">
          <cell r="A18" t="str">
            <v>1978</v>
          </cell>
        </row>
        <row r="19">
          <cell r="A19" t="str">
            <v>1979</v>
          </cell>
        </row>
        <row r="20">
          <cell r="A20" t="str">
            <v>1980</v>
          </cell>
        </row>
        <row r="21">
          <cell r="A21" t="str">
            <v>1981</v>
          </cell>
        </row>
        <row r="22">
          <cell r="A22" t="str">
            <v>1982</v>
          </cell>
        </row>
        <row r="23">
          <cell r="A23" t="str">
            <v>1983</v>
          </cell>
        </row>
        <row r="24">
          <cell r="A24" t="str">
            <v>1984</v>
          </cell>
        </row>
        <row r="25">
          <cell r="A25" t="str">
            <v>1985</v>
          </cell>
        </row>
        <row r="26">
          <cell r="A26" t="str">
            <v>1986</v>
          </cell>
        </row>
        <row r="27">
          <cell r="A27" t="str">
            <v>1987</v>
          </cell>
        </row>
        <row r="28">
          <cell r="A28" t="str">
            <v>1988</v>
          </cell>
        </row>
        <row r="29">
          <cell r="A29" t="str">
            <v>1989</v>
          </cell>
        </row>
        <row r="30">
          <cell r="A30" t="str">
            <v>1990</v>
          </cell>
        </row>
        <row r="31">
          <cell r="A31" t="str">
            <v>1991</v>
          </cell>
        </row>
        <row r="32">
          <cell r="A32" t="str">
            <v>1992</v>
          </cell>
        </row>
        <row r="33">
          <cell r="A33" t="str">
            <v>1993</v>
          </cell>
        </row>
        <row r="34">
          <cell r="A34" t="str">
            <v>1994</v>
          </cell>
        </row>
        <row r="35">
          <cell r="A35" t="str">
            <v>1995</v>
          </cell>
        </row>
        <row r="36">
          <cell r="A36" t="str">
            <v>1996</v>
          </cell>
        </row>
        <row r="37">
          <cell r="A37" t="str">
            <v>1997</v>
          </cell>
        </row>
        <row r="38">
          <cell r="A38" t="str">
            <v>1998</v>
          </cell>
        </row>
        <row r="39">
          <cell r="A39">
            <v>1999</v>
          </cell>
        </row>
        <row r="40">
          <cell r="A40">
            <v>2000</v>
          </cell>
        </row>
        <row r="41">
          <cell r="A41" t="str">
            <v xml:space="preserve">2001 </v>
          </cell>
        </row>
        <row r="42">
          <cell r="A42" t="str">
            <v>2002</v>
          </cell>
        </row>
        <row r="43">
          <cell r="A43" t="str">
            <v>2003</v>
          </cell>
        </row>
        <row r="44">
          <cell r="A44">
            <v>2004</v>
          </cell>
        </row>
        <row r="45">
          <cell r="A45">
            <v>2005</v>
          </cell>
        </row>
        <row r="46">
          <cell r="A46">
            <v>2006</v>
          </cell>
        </row>
        <row r="47">
          <cell r="A47" t="str">
            <v>2007</v>
          </cell>
        </row>
        <row r="48">
          <cell r="A48">
            <v>2008</v>
          </cell>
        </row>
        <row r="49">
          <cell r="A49" t="str">
            <v>2009</v>
          </cell>
        </row>
        <row r="50">
          <cell r="A50" t="str">
            <v>2010</v>
          </cell>
        </row>
        <row r="51">
          <cell r="A51" t="str">
            <v>2011E</v>
          </cell>
        </row>
        <row r="53">
          <cell r="A53">
            <v>2012</v>
          </cell>
        </row>
        <row r="54">
          <cell r="A54">
            <v>2013</v>
          </cell>
        </row>
        <row r="55">
          <cell r="A55">
            <v>2014</v>
          </cell>
        </row>
        <row r="56">
          <cell r="A56">
            <v>2015</v>
          </cell>
        </row>
        <row r="57">
          <cell r="A57">
            <v>2016</v>
          </cell>
        </row>
        <row r="58">
          <cell r="A58">
            <v>2017</v>
          </cell>
        </row>
        <row r="59">
          <cell r="A59">
            <v>2018</v>
          </cell>
        </row>
        <row r="60">
          <cell r="A60">
            <v>2019</v>
          </cell>
        </row>
        <row r="61">
          <cell r="A61">
            <v>2020</v>
          </cell>
        </row>
        <row r="62">
          <cell r="A62">
            <v>2021</v>
          </cell>
        </row>
        <row r="63">
          <cell r="A63">
            <v>2022</v>
          </cell>
        </row>
        <row r="64">
          <cell r="A64">
            <v>2023</v>
          </cell>
        </row>
        <row r="65">
          <cell r="A65">
            <v>2024</v>
          </cell>
        </row>
        <row r="66">
          <cell r="A66">
            <v>2025</v>
          </cell>
        </row>
        <row r="67">
          <cell r="A67">
            <v>2026</v>
          </cell>
        </row>
        <row r="68">
          <cell r="A68">
            <v>2027</v>
          </cell>
        </row>
        <row r="69">
          <cell r="A69">
            <v>2028</v>
          </cell>
        </row>
        <row r="70">
          <cell r="A70">
            <v>2029</v>
          </cell>
        </row>
        <row r="71">
          <cell r="A71">
            <v>2030</v>
          </cell>
        </row>
        <row r="72">
          <cell r="A72">
            <v>2031</v>
          </cell>
        </row>
        <row r="73">
          <cell r="A73">
            <v>2032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 t="str">
            <v xml:space="preserve"> </v>
          </cell>
          <cell r="CD76">
            <v>0</v>
          </cell>
          <cell r="CE76">
            <v>0</v>
          </cell>
          <cell r="CF76" t="str">
            <v>LOAD</v>
          </cell>
          <cell r="CG76" t="str">
            <v>ENPLANE-</v>
          </cell>
          <cell r="CH76" t="str">
            <v>TRIP</v>
          </cell>
          <cell r="CI76" t="str">
            <v>MILES</v>
          </cell>
          <cell r="CJ76" t="str">
            <v>SEATS</v>
          </cell>
          <cell r="CK76" t="str">
            <v>PSGR.</v>
          </cell>
          <cell r="CL76" t="str">
            <v>PSGR.</v>
          </cell>
          <cell r="CM76" t="str">
            <v>REAL</v>
          </cell>
          <cell r="CN76" t="str">
            <v>PSGR.</v>
          </cell>
          <cell r="CO76" t="str">
            <v>REAL</v>
          </cell>
          <cell r="CP76" t="str">
            <v>JET</v>
          </cell>
          <cell r="CQ76" t="str">
            <v>REAL</v>
          </cell>
        </row>
        <row r="77">
          <cell r="A77" t="str">
            <v xml:space="preserve"> </v>
          </cell>
          <cell r="CD77" t="str">
            <v>ASM'S</v>
          </cell>
          <cell r="CE77" t="str">
            <v>RPM'S</v>
          </cell>
          <cell r="CF77" t="str">
            <v>FACTOR</v>
          </cell>
          <cell r="CG77" t="str">
            <v>MENTS</v>
          </cell>
          <cell r="CH77" t="str">
            <v>LENGTH</v>
          </cell>
          <cell r="CI77" t="str">
            <v>FLOWN</v>
          </cell>
          <cell r="CJ77" t="str">
            <v>PER/AC</v>
          </cell>
          <cell r="CK77" t="str">
            <v>REVENUES</v>
          </cell>
          <cell r="CL77" t="str">
            <v>YIELD</v>
          </cell>
          <cell r="CM77" t="str">
            <v>YIELD</v>
          </cell>
          <cell r="CN77" t="str">
            <v>RASM</v>
          </cell>
          <cell r="CO77" t="str">
            <v>RASM</v>
          </cell>
          <cell r="CP77" t="str">
            <v>FUEL</v>
          </cell>
          <cell r="CQ77" t="str">
            <v>JET FUEL</v>
          </cell>
        </row>
        <row r="78">
          <cell r="A78" t="str">
            <v>FY</v>
          </cell>
          <cell r="CD78" t="str">
            <v>(%)</v>
          </cell>
          <cell r="CE78" t="str">
            <v>(%)</v>
          </cell>
          <cell r="CF78" t="str">
            <v>(PTS)</v>
          </cell>
          <cell r="CG78" t="str">
            <v>(%)</v>
          </cell>
          <cell r="CH78" t="str">
            <v>(MILES)</v>
          </cell>
          <cell r="CI78" t="str">
            <v>(%)</v>
          </cell>
          <cell r="CJ78" t="str">
            <v>(SEATS)</v>
          </cell>
          <cell r="CK78" t="str">
            <v>(%)</v>
          </cell>
          <cell r="CL78" t="str">
            <v>(%)</v>
          </cell>
          <cell r="CM78" t="str">
            <v>(%)</v>
          </cell>
          <cell r="CN78" t="str">
            <v>(%)</v>
          </cell>
          <cell r="CO78" t="str">
            <v>(%)</v>
          </cell>
          <cell r="CP78" t="str">
            <v>(%)</v>
          </cell>
          <cell r="CQ78" t="str">
            <v>(%)</v>
          </cell>
        </row>
        <row r="79">
          <cell r="A79" t="str">
            <v>1969/70</v>
          </cell>
          <cell r="CD79">
            <v>9.1865510206594827</v>
          </cell>
          <cell r="CE79">
            <v>6.3978611871703617</v>
          </cell>
          <cell r="CF79">
            <v>-1.2979820156422406</v>
          </cell>
          <cell r="CG79">
            <v>-0.64507195033292053</v>
          </cell>
          <cell r="CH79">
            <v>50.637902329605254</v>
          </cell>
          <cell r="CI79">
            <v>5.2357044998385893</v>
          </cell>
          <cell r="CJ79">
            <v>3.9316993835168432</v>
          </cell>
          <cell r="CK79">
            <v>10.777768533893383</v>
          </cell>
          <cell r="CL79">
            <v>4.1165370223167352</v>
          </cell>
          <cell r="CM79">
            <v>-1.7255827149076697</v>
          </cell>
          <cell r="CN79">
            <v>1.4573383794610706</v>
          </cell>
          <cell r="CO79">
            <v>-4.2355701246496569</v>
          </cell>
          <cell r="CP79">
            <v>0</v>
          </cell>
          <cell r="CQ79">
            <v>0</v>
          </cell>
        </row>
        <row r="80">
          <cell r="A80" t="str">
            <v>1970/71</v>
          </cell>
          <cell r="CD80">
            <v>4.0143309886953693</v>
          </cell>
          <cell r="CE80">
            <v>0.68322604154014144</v>
          </cell>
          <cell r="CF80">
            <v>-1.5859755759604681</v>
          </cell>
          <cell r="CG80">
            <v>-1.1742433041417866</v>
          </cell>
          <cell r="CH80">
            <v>14.378267065943533</v>
          </cell>
          <cell r="CI80">
            <v>-4.2091735653998263</v>
          </cell>
          <cell r="CJ80">
            <v>9.328081037699306</v>
          </cell>
          <cell r="CK80">
            <v>4.7348881993258818</v>
          </cell>
          <cell r="CL80">
            <v>4.0241679940947739</v>
          </cell>
          <cell r="CM80">
            <v>-0.68456718503990821</v>
          </cell>
          <cell r="CN80">
            <v>0.69274801249150642</v>
          </cell>
          <cell r="CO80">
            <v>-3.8651878402333861</v>
          </cell>
          <cell r="CP80">
            <v>0</v>
          </cell>
          <cell r="CQ80">
            <v>0</v>
          </cell>
        </row>
        <row r="81">
          <cell r="A81" t="str">
            <v>1971/72</v>
          </cell>
          <cell r="CD81">
            <v>2.8777446462455947</v>
          </cell>
          <cell r="CE81">
            <v>12.035166028289645</v>
          </cell>
          <cell r="CF81">
            <v>4.2669452076073711</v>
          </cell>
          <cell r="CG81">
            <v>9.8034952460422922</v>
          </cell>
          <cell r="CH81">
            <v>15.840029140353522</v>
          </cell>
          <cell r="CI81">
            <v>-0.47415940011735769</v>
          </cell>
          <cell r="CJ81">
            <v>3.9736011857863218</v>
          </cell>
          <cell r="CK81">
            <v>13.563895229563027</v>
          </cell>
          <cell r="CL81">
            <v>1.364508355249261</v>
          </cell>
          <cell r="CM81">
            <v>-1.8948005950802815</v>
          </cell>
          <cell r="CN81">
            <v>10.387232554584802</v>
          </cell>
          <cell r="CO81">
            <v>6.8378038550804821</v>
          </cell>
          <cell r="CP81">
            <v>0</v>
          </cell>
          <cell r="CQ81">
            <v>0</v>
          </cell>
        </row>
        <row r="82">
          <cell r="A82" t="str">
            <v>1972/73</v>
          </cell>
          <cell r="CD82">
            <v>9.1769516963711606</v>
          </cell>
          <cell r="CE82">
            <v>8.2434887946698954</v>
          </cell>
          <cell r="CF82">
            <v>-0.446338477412624</v>
          </cell>
          <cell r="CG82">
            <v>7.0540573807778228</v>
          </cell>
          <cell r="CH82">
            <v>8.8352020011311652</v>
          </cell>
          <cell r="CI82">
            <v>4.330784065799631</v>
          </cell>
          <cell r="CJ82">
            <v>5.6650023567771939</v>
          </cell>
          <cell r="CK82">
            <v>11.761577311697668</v>
          </cell>
          <cell r="CL82">
            <v>3.2501617937512384</v>
          </cell>
          <cell r="CM82">
            <v>-1.6514538503625498</v>
          </cell>
          <cell r="CN82">
            <v>2.3673729438009161</v>
          </cell>
          <cell r="CO82">
            <v>-2.4923338881406409</v>
          </cell>
          <cell r="CP82">
            <v>0</v>
          </cell>
          <cell r="CQ82">
            <v>0</v>
          </cell>
        </row>
        <row r="83">
          <cell r="A83" t="str">
            <v>1973/74</v>
          </cell>
          <cell r="CD83">
            <v>-5.4869062099768939</v>
          </cell>
          <cell r="CE83">
            <v>1.8434583651975034</v>
          </cell>
          <cell r="CF83">
            <v>4.0142335998341068</v>
          </cell>
          <cell r="CG83">
            <v>4.003739289534991</v>
          </cell>
          <cell r="CH83">
            <v>-16.70091006308769</v>
          </cell>
          <cell r="CI83">
            <v>-9.2549409679385306</v>
          </cell>
          <cell r="CJ83">
            <v>5.2993736196662411</v>
          </cell>
          <cell r="CK83">
            <v>14.501693705380436</v>
          </cell>
          <cell r="CL83">
            <v>12.429109874482203</v>
          </cell>
          <cell r="CM83">
            <v>2.1087743366298817</v>
          </cell>
          <cell r="CN83">
            <v>21.1490272022683</v>
          </cell>
          <cell r="CO83">
            <v>10.028254190655339</v>
          </cell>
          <cell r="CP83">
            <v>0</v>
          </cell>
          <cell r="CQ83">
            <v>0</v>
          </cell>
        </row>
        <row r="84">
          <cell r="A84" t="str">
            <v>1974/75</v>
          </cell>
          <cell r="CD84">
            <v>4.2818182746751088</v>
          </cell>
          <cell r="CE84">
            <v>-2.0988498449366344</v>
          </cell>
          <cell r="CF84">
            <v>-3.4124615491714678</v>
          </cell>
          <cell r="CG84">
            <v>-2.8469528519997844</v>
          </cell>
          <cell r="CH84">
            <v>6.0627270867870493</v>
          </cell>
          <cell r="CI84">
            <v>1.2962103914970768</v>
          </cell>
          <cell r="CJ84">
            <v>3.9177903248119037</v>
          </cell>
          <cell r="CK84">
            <v>5.524107651489274</v>
          </cell>
          <cell r="CL84">
            <v>7.7863819621649677</v>
          </cell>
          <cell r="CM84">
            <v>-2.2872704418639977</v>
          </cell>
          <cell r="CN84">
            <v>1.1912808938006725</v>
          </cell>
          <cell r="CO84">
            <v>-8.2659972102219861</v>
          </cell>
          <cell r="CP84">
            <v>0</v>
          </cell>
          <cell r="CQ84">
            <v>0</v>
          </cell>
        </row>
        <row r="85">
          <cell r="A85" t="str">
            <v>1975/76</v>
          </cell>
          <cell r="CD85">
            <v>2.6965257621219596</v>
          </cell>
          <cell r="CE85">
            <v>9.765785765062418</v>
          </cell>
          <cell r="CF85">
            <v>3.6041894234523539</v>
          </cell>
          <cell r="CG85">
            <v>8.5660287744157024</v>
          </cell>
          <cell r="CH85">
            <v>8.7678628843706292</v>
          </cell>
          <cell r="CI85">
            <v>0.4021023699020132</v>
          </cell>
          <cell r="CJ85">
            <v>3.1271432098778007</v>
          </cell>
          <cell r="CK85">
            <v>12.356455246620545</v>
          </cell>
          <cell r="CL85">
            <v>2.3601794161097311</v>
          </cell>
          <cell r="CM85">
            <v>-3.7243791290815009</v>
          </cell>
          <cell r="CN85">
            <v>9.4062865445653685</v>
          </cell>
          <cell r="CO85">
            <v>2.9028888415753684</v>
          </cell>
          <cell r="CP85">
            <v>0</v>
          </cell>
          <cell r="CQ85">
            <v>0</v>
          </cell>
        </row>
        <row r="86">
          <cell r="A86" t="str">
            <v>1976/77</v>
          </cell>
          <cell r="CD86">
            <v>7.7668483064264882</v>
          </cell>
          <cell r="CE86">
            <v>6.6165985899890423</v>
          </cell>
          <cell r="CF86">
            <v>-0.59732074282045033</v>
          </cell>
          <cell r="CG86">
            <v>6.5763450268413015</v>
          </cell>
          <cell r="CH86">
            <v>0.30297790473321129</v>
          </cell>
          <cell r="CI86">
            <v>4.7719064664325517</v>
          </cell>
          <cell r="CJ86">
            <v>4.0010456536980428</v>
          </cell>
          <cell r="CK86">
            <v>13.473864057139151</v>
          </cell>
          <cell r="CL86">
            <v>6.4317053421679926</v>
          </cell>
          <cell r="CM86">
            <v>0.29170055011391582</v>
          </cell>
          <cell r="CN86">
            <v>5.2957062773936192</v>
          </cell>
          <cell r="CO86">
            <v>-0.77876315863981693</v>
          </cell>
          <cell r="CP86">
            <v>0</v>
          </cell>
          <cell r="CQ86">
            <v>0</v>
          </cell>
        </row>
        <row r="87">
          <cell r="A87" t="str">
            <v>1977/78</v>
          </cell>
          <cell r="CD87">
            <v>5.8158195957188186</v>
          </cell>
          <cell r="CE87">
            <v>16.619776847085909</v>
          </cell>
          <cell r="CF87">
            <v>5.6529161249479145</v>
          </cell>
          <cell r="CG87">
            <v>13.928737883173902</v>
          </cell>
          <cell r="CH87">
            <v>18.954753963805501</v>
          </cell>
          <cell r="CI87">
            <v>3.4804830976966405</v>
          </cell>
          <cell r="CJ87">
            <v>3.2490868089913079</v>
          </cell>
          <cell r="CK87">
            <v>17.721229466528566</v>
          </cell>
          <cell r="CL87">
            <v>0.94448184452189388</v>
          </cell>
          <cell r="CM87">
            <v>-5.6946958730351049</v>
          </cell>
          <cell r="CN87">
            <v>11.251068050406566</v>
          </cell>
          <cell r="CO87">
            <v>3.9340201191256918</v>
          </cell>
          <cell r="CP87">
            <v>0</v>
          </cell>
          <cell r="CQ87">
            <v>0</v>
          </cell>
        </row>
        <row r="88">
          <cell r="A88" t="str">
            <v>1978/79</v>
          </cell>
          <cell r="CD88">
            <v>12.669019699681616</v>
          </cell>
          <cell r="CE88">
            <v>16.677860781760458</v>
          </cell>
          <cell r="CF88">
            <v>2.1710819429220081</v>
          </cell>
          <cell r="CG88">
            <v>15.196814339973885</v>
          </cell>
          <cell r="CH88">
            <v>10.560842832574167</v>
          </cell>
          <cell r="CI88">
            <v>10.143739644125249</v>
          </cell>
          <cell r="CJ88">
            <v>3.3752984446695962</v>
          </cell>
          <cell r="CK88">
            <v>20.517382804481766</v>
          </cell>
          <cell r="CL88">
            <v>3.2907031351071314</v>
          </cell>
          <cell r="CM88">
            <v>-6.373709708501762</v>
          </cell>
          <cell r="CN88">
            <v>6.9658572744485614</v>
          </cell>
          <cell r="CO88">
            <v>-3.0424220139461333</v>
          </cell>
          <cell r="CP88">
            <v>0</v>
          </cell>
          <cell r="CQ88">
            <v>0</v>
          </cell>
        </row>
        <row r="89">
          <cell r="A89" t="str">
            <v>1979/80</v>
          </cell>
          <cell r="CD89">
            <v>7.8348938950035585</v>
          </cell>
          <cell r="CE89">
            <v>0.79062682335619971</v>
          </cell>
          <cell r="CF89">
            <v>-4.1278350156046741</v>
          </cell>
          <cell r="CG89">
            <v>-1.5019466662322678</v>
          </cell>
          <cell r="CH89">
            <v>19.364842944372413</v>
          </cell>
          <cell r="CI89">
            <v>4.7305392122338752</v>
          </cell>
          <cell r="CJ89">
            <v>4.463804253456999</v>
          </cell>
          <cell r="CK89">
            <v>24.388761749898215</v>
          </cell>
          <cell r="CL89">
            <v>23.413025268609221</v>
          </cell>
          <cell r="CM89">
            <v>8.6805953771916364</v>
          </cell>
          <cell r="CN89">
            <v>15.351123608479433</v>
          </cell>
          <cell r="CO89">
            <v>1.5810832277383557</v>
          </cell>
          <cell r="CP89">
            <v>0</v>
          </cell>
          <cell r="CQ89">
            <v>0</v>
          </cell>
        </row>
        <row r="90">
          <cell r="A90" t="str">
            <v>1980/81</v>
          </cell>
          <cell r="CD90">
            <v>-2.9658712547987465</v>
          </cell>
          <cell r="CE90">
            <v>-3.5433162642878768</v>
          </cell>
          <cell r="CF90">
            <v>-0.3514736611890541</v>
          </cell>
          <cell r="CG90">
            <v>-5.4517489456710528</v>
          </cell>
          <cell r="CH90">
            <v>17.184393325374003</v>
          </cell>
          <cell r="CI90">
            <v>-4.2556333192196423</v>
          </cell>
          <cell r="CJ90">
            <v>2.0887645599381983</v>
          </cell>
          <cell r="CK90">
            <v>14.178922966016705</v>
          </cell>
          <cell r="CL90">
            <v>18.373262011436033</v>
          </cell>
          <cell r="CM90">
            <v>6.5425947224204251</v>
          </cell>
          <cell r="CN90">
            <v>17.668828939388348</v>
          </cell>
          <cell r="CO90">
            <v>5.9085653307407782</v>
          </cell>
          <cell r="CP90">
            <v>0</v>
          </cell>
          <cell r="CQ90">
            <v>0</v>
          </cell>
        </row>
        <row r="91">
          <cell r="A91" t="str">
            <v>1981/82</v>
          </cell>
          <cell r="CD91">
            <v>2.9146348961609503</v>
          </cell>
          <cell r="CE91">
            <v>3.4382476859497579</v>
          </cell>
          <cell r="CF91">
            <v>0.29870850470184962</v>
          </cell>
          <cell r="CG91">
            <v>2.3145572919399893</v>
          </cell>
          <cell r="CH91">
            <v>9.53891380874677</v>
          </cell>
          <cell r="CI91">
            <v>-1.3783466900540886</v>
          </cell>
          <cell r="CJ91">
            <v>6.8405520031969616</v>
          </cell>
          <cell r="CK91">
            <v>0.82547564176340682</v>
          </cell>
          <cell r="CL91">
            <v>-2.5259245033993682</v>
          </cell>
          <cell r="CM91">
            <v>-9.2714469633609742</v>
          </cell>
          <cell r="CN91">
            <v>-2.02999238787126</v>
          </cell>
          <cell r="CO91">
            <v>-8.8098349601998365</v>
          </cell>
          <cell r="CP91">
            <v>0</v>
          </cell>
          <cell r="CQ91">
            <v>0</v>
          </cell>
        </row>
        <row r="92">
          <cell r="A92" t="str">
            <v>1982/83</v>
          </cell>
          <cell r="CD92">
            <v>4.7912295980385711</v>
          </cell>
          <cell r="CE92">
            <v>7.3823412590244608</v>
          </cell>
          <cell r="CF92">
            <v>1.4590819634255112</v>
          </cell>
          <cell r="CG92">
            <v>6.5510037304374213</v>
          </cell>
          <cell r="CH92">
            <v>6.8509887110567433</v>
          </cell>
          <cell r="CI92">
            <v>2.8622944704133513</v>
          </cell>
          <cell r="CJ92">
            <v>3.0751809476104768</v>
          </cell>
          <cell r="CK92">
            <v>3.5601855560556617</v>
          </cell>
          <cell r="CL92">
            <v>-3.5593894286110817</v>
          </cell>
          <cell r="CM92">
            <v>-6.7808556273447067</v>
          </cell>
          <cell r="CN92">
            <v>-1.1747586574802016</v>
          </cell>
          <cell r="CO92">
            <v>-4.4758801734100189</v>
          </cell>
          <cell r="CP92">
            <v>-8.3416285088592446</v>
          </cell>
          <cell r="CQ92">
            <v>-11.403350576360138</v>
          </cell>
        </row>
        <row r="93">
          <cell r="A93" t="str">
            <v>1983/84</v>
          </cell>
          <cell r="CD93">
            <v>10.072098622495297</v>
          </cell>
          <cell r="CE93">
            <v>7.858645198723524</v>
          </cell>
          <cell r="CF93">
            <v>-1.2159607871692728</v>
          </cell>
          <cell r="CG93">
            <v>7.9366403737909819</v>
          </cell>
          <cell r="CH93">
            <v>-0.63945144868750958</v>
          </cell>
          <cell r="CI93">
            <v>9.9247007537251122</v>
          </cell>
          <cell r="CJ93">
            <v>0.22401335046387771</v>
          </cell>
          <cell r="CK93">
            <v>14.957857022273501</v>
          </cell>
          <cell r="CL93">
            <v>6.5819590172582654</v>
          </cell>
          <cell r="CM93">
            <v>2.3431981330314988</v>
          </cell>
          <cell r="CN93">
            <v>4.4386892417982438</v>
          </cell>
          <cell r="CO93">
            <v>0.2851661236280556</v>
          </cell>
          <cell r="CP93">
            <v>-6.3423110338835853</v>
          </cell>
          <cell r="CQ93">
            <v>-10.067074137856613</v>
          </cell>
        </row>
        <row r="94">
          <cell r="A94" t="str">
            <v>1984/85</v>
          </cell>
          <cell r="CD94">
            <v>6.5236316549629025</v>
          </cell>
          <cell r="CE94">
            <v>11.013310650201213</v>
          </cell>
          <cell r="CF94">
            <v>2.4973158262288138</v>
          </cell>
          <cell r="CG94">
            <v>11.381596551211537</v>
          </cell>
          <cell r="CH94">
            <v>-2.9239265151774134</v>
          </cell>
          <cell r="CI94">
            <v>6.7614290946403477</v>
          </cell>
          <cell r="CJ94">
            <v>-0.37260848474565478</v>
          </cell>
          <cell r="CK94">
            <v>6.2798181997177682</v>
          </cell>
          <cell r="CL94">
            <v>-4.2638963046499168</v>
          </cell>
          <cell r="CM94">
            <v>-7.6667497678435614</v>
          </cell>
          <cell r="CN94">
            <v>-0.22888203439672683</v>
          </cell>
          <cell r="CO94">
            <v>-3.7751564407202398</v>
          </cell>
          <cell r="CP94">
            <v>-5.5078849721706842</v>
          </cell>
          <cell r="CQ94">
            <v>-8.8665219801081445</v>
          </cell>
        </row>
        <row r="95">
          <cell r="A95" t="str">
            <v>1985/86</v>
          </cell>
          <cell r="CD95">
            <v>11.076818795561039</v>
          </cell>
          <cell r="CE95">
            <v>8.1412749706227814</v>
          </cell>
          <cell r="CF95">
            <v>-1.6319181336202533</v>
          </cell>
          <cell r="CG95">
            <v>7.4036675991372869</v>
          </cell>
          <cell r="CH95">
            <v>6.0528867924239194</v>
          </cell>
          <cell r="CI95">
            <v>9.3357365977574602</v>
          </cell>
          <cell r="CJ95">
            <v>2.6579614007061707</v>
          </cell>
          <cell r="CK95">
            <v>0.59229408338399292</v>
          </cell>
          <cell r="CL95">
            <v>-6.9806656979858435</v>
          </cell>
          <cell r="CM95">
            <v>-9.235422029111696</v>
          </cell>
          <cell r="CN95">
            <v>-9.4389854029525484</v>
          </cell>
          <cell r="CO95">
            <v>-11.634152918911145</v>
          </cell>
          <cell r="CP95">
            <v>-20.787826727205793</v>
          </cell>
          <cell r="CQ95">
            <v>-22.707902274179514</v>
          </cell>
        </row>
        <row r="96">
          <cell r="A96" t="str">
            <v>1986/87</v>
          </cell>
          <cell r="CD96">
            <v>7.2887380411312597</v>
          </cell>
          <cell r="CE96">
            <v>11.222778350163987</v>
          </cell>
          <cell r="CF96">
            <v>2.2043774204510527</v>
          </cell>
          <cell r="CG96">
            <v>9.0171495230436882</v>
          </cell>
          <cell r="CH96">
            <v>17.954213925975182</v>
          </cell>
          <cell r="CI96">
            <v>8.1427601510890781</v>
          </cell>
          <cell r="CJ96">
            <v>-1.3391354050739039</v>
          </cell>
          <cell r="CK96">
            <v>10.409922976048946</v>
          </cell>
          <cell r="CL96">
            <v>-0.7308353434185233</v>
          </cell>
          <cell r="CM96">
            <v>-3.4466065297453108</v>
          </cell>
          <cell r="CN96">
            <v>2.9091449782186363</v>
          </cell>
          <cell r="CO96">
            <v>9.3792479703935783E-2</v>
          </cell>
          <cell r="CP96">
            <v>-19.395817195972111</v>
          </cell>
          <cell r="CQ96">
            <v>-21.60095831823179</v>
          </cell>
        </row>
        <row r="97">
          <cell r="A97" t="str">
            <v>1987/88</v>
          </cell>
          <cell r="CD97">
            <v>4.6169781052371572</v>
          </cell>
          <cell r="CE97">
            <v>4.5129536621670185</v>
          </cell>
          <cell r="CF97">
            <v>-6.1968946949157555E-2</v>
          </cell>
          <cell r="CG97">
            <v>0.95300616405291638</v>
          </cell>
          <cell r="CH97">
            <v>31.926553829353566</v>
          </cell>
          <cell r="CI97">
            <v>3.5829861454210299</v>
          </cell>
          <cell r="CJ97">
            <v>1.6793385204108517</v>
          </cell>
          <cell r="CK97">
            <v>13.0439594523859</v>
          </cell>
          <cell r="CL97">
            <v>8.1626300772198679</v>
          </cell>
          <cell r="CM97">
            <v>3.8804866480935063</v>
          </cell>
          <cell r="CN97">
            <v>8.0550800642241747</v>
          </cell>
          <cell r="CO97">
            <v>3.7771945251022121</v>
          </cell>
          <cell r="CP97">
            <v>7.9377282337113053</v>
          </cell>
          <cell r="CQ97">
            <v>3.6644886371812069</v>
          </cell>
        </row>
        <row r="98">
          <cell r="A98" t="str">
            <v>1988/89</v>
          </cell>
          <cell r="CD98">
            <v>1.6874478794800973</v>
          </cell>
          <cell r="CE98">
            <v>3.0669831924549973</v>
          </cell>
          <cell r="CF98">
            <v>0.8446451888924571</v>
          </cell>
          <cell r="CG98">
            <v>0.75975725514061399</v>
          </cell>
          <cell r="CH98">
            <v>21.462563068358918</v>
          </cell>
          <cell r="CI98">
            <v>1.1468554393774699</v>
          </cell>
          <cell r="CJ98">
            <v>0.90811498428237769</v>
          </cell>
          <cell r="CK98">
            <v>8.3706731763575135</v>
          </cell>
          <cell r="CL98">
            <v>5.145867104695423</v>
          </cell>
          <cell r="CM98">
            <v>0.41265861670687354</v>
          </cell>
          <cell r="CN98">
            <v>6.5723208087573814</v>
          </cell>
          <cell r="CO98">
            <v>1.7748995945276125</v>
          </cell>
          <cell r="CP98">
            <v>0.44515669515670098</v>
          </cell>
          <cell r="CQ98">
            <v>-4.0764463058767682</v>
          </cell>
        </row>
        <row r="99">
          <cell r="A99" t="str">
            <v>1989/90</v>
          </cell>
          <cell r="CD99">
            <v>6.3064447647930955</v>
          </cell>
          <cell r="CE99">
            <v>5.842908557111115</v>
          </cell>
          <cell r="CF99">
            <v>-0.2751598881367201</v>
          </cell>
          <cell r="CG99">
            <v>2.7342643203381423</v>
          </cell>
          <cell r="CH99">
            <v>29.011269327307673</v>
          </cell>
          <cell r="CI99">
            <v>5.9264067704035917</v>
          </cell>
          <cell r="CJ99">
            <v>0.61285960719590094</v>
          </cell>
          <cell r="CK99">
            <v>7.2165070884221638</v>
          </cell>
          <cell r="CL99">
            <v>1.2977709607912891</v>
          </cell>
          <cell r="CM99">
            <v>-3.5303056760548568</v>
          </cell>
          <cell r="CN99">
            <v>0.85607446062432313</v>
          </cell>
          <cell r="CO99">
            <v>-3.9509499404933535</v>
          </cell>
          <cell r="CP99">
            <v>19.872363056195731</v>
          </cell>
          <cell r="CQ99">
            <v>14.158980125991194</v>
          </cell>
        </row>
        <row r="100">
          <cell r="A100" t="str">
            <v>1990/91</v>
          </cell>
          <cell r="CD100">
            <v>-0.9361619785519637</v>
          </cell>
          <cell r="CE100">
            <v>-1.6661830588998283</v>
          </cell>
          <cell r="CF100">
            <v>-0.46300265129455198</v>
          </cell>
          <cell r="CG100">
            <v>-3.1384196094827344</v>
          </cell>
          <cell r="CH100">
            <v>15.013554286012891</v>
          </cell>
          <cell r="CI100">
            <v>-0.74291696466856072</v>
          </cell>
          <cell r="CJ100">
            <v>-0.33376467063075665</v>
          </cell>
          <cell r="CK100">
            <v>-5.9603007176234346E-2</v>
          </cell>
          <cell r="CL100">
            <v>1.6338021869789721</v>
          </cell>
          <cell r="CM100">
            <v>-3.2470764214653447</v>
          </cell>
          <cell r="CN100">
            <v>0.88484253071834384</v>
          </cell>
          <cell r="CO100">
            <v>-3.9600679147115958</v>
          </cell>
          <cell r="CP100">
            <v>17.42088139603668</v>
          </cell>
          <cell r="CQ100">
            <v>11.781841471738574</v>
          </cell>
        </row>
        <row r="101">
          <cell r="A101" t="str">
            <v>1991/92</v>
          </cell>
          <cell r="CD101">
            <v>3.7295450944531794</v>
          </cell>
          <cell r="CE101">
            <v>6.1682189898190742</v>
          </cell>
          <cell r="CF101">
            <v>1.4662304349499777</v>
          </cell>
          <cell r="CG101">
            <v>3.5757296077366663</v>
          </cell>
          <cell r="CH101">
            <v>25.099658077550203</v>
          </cell>
          <cell r="CI101">
            <v>2.8406625647147132</v>
          </cell>
          <cell r="CJ101">
            <v>1.4788588395203135</v>
          </cell>
          <cell r="CK101">
            <v>3.5059178120038226</v>
          </cell>
          <cell r="CL101">
            <v>-2.5076253545051497</v>
          </cell>
          <cell r="CM101">
            <v>-5.3493051754583076</v>
          </cell>
          <cell r="CN101">
            <v>-0.21558687281016953</v>
          </cell>
          <cell r="CO101">
            <v>-3.124074375143171</v>
          </cell>
          <cell r="CP101">
            <v>-18.778337531486155</v>
          </cell>
          <cell r="CQ101">
            <v>-21.145763292734753</v>
          </cell>
        </row>
        <row r="102">
          <cell r="A102" t="str">
            <v>1992/93</v>
          </cell>
          <cell r="CD102">
            <v>2.9364331257164533</v>
          </cell>
          <cell r="CE102">
            <v>1.6183049650107861</v>
          </cell>
          <cell r="CF102">
            <v>-0.81739420746178837</v>
          </cell>
          <cell r="CG102">
            <v>0.89034182337288659</v>
          </cell>
          <cell r="CH102">
            <v>7.4166049738560105</v>
          </cell>
          <cell r="CI102">
            <v>3.7220978036535568</v>
          </cell>
          <cell r="CJ102">
            <v>-1.3072262520454672</v>
          </cell>
          <cell r="CK102">
            <v>5.6075271041009511</v>
          </cell>
          <cell r="CL102">
            <v>3.9256924630495904</v>
          </cell>
          <cell r="CM102">
            <v>0.84153955924184398</v>
          </cell>
          <cell r="CN102">
            <v>2.5948965757559339</v>
          </cell>
          <cell r="CO102">
            <v>-0.44976293712124527</v>
          </cell>
          <cell r="CP102">
            <v>-3.9696076911148959</v>
          </cell>
          <cell r="CQ102">
            <v>-6.8194555610105017</v>
          </cell>
        </row>
        <row r="103">
          <cell r="A103" t="str">
            <v>1993/94</v>
          </cell>
          <cell r="CD103">
            <v>0.86951381977744546</v>
          </cell>
          <cell r="CE103">
            <v>5.3982450744732624</v>
          </cell>
          <cell r="CF103">
            <v>2.8291924178213819</v>
          </cell>
          <cell r="CG103">
            <v>7.8892574080484001</v>
          </cell>
          <cell r="CH103">
            <v>-23.903713661723714</v>
          </cell>
          <cell r="CI103">
            <v>2.5742199580295111</v>
          </cell>
          <cell r="CJ103">
            <v>-2.8463870160953206</v>
          </cell>
          <cell r="CK103">
            <v>2.88555425381678</v>
          </cell>
          <cell r="CL103">
            <v>-2.3839968292461045</v>
          </cell>
          <cell r="CM103">
            <v>-4.8916449613428785</v>
          </cell>
          <cell r="CN103">
            <v>1.9986617935339623</v>
          </cell>
          <cell r="CO103">
            <v>-0.62157203508851344</v>
          </cell>
          <cell r="CP103">
            <v>-8.8487001453253615</v>
          </cell>
          <cell r="CQ103">
            <v>-11.190277134693948</v>
          </cell>
        </row>
        <row r="104">
          <cell r="A104" t="str">
            <v>1994/95</v>
          </cell>
          <cell r="CD104">
            <v>3.3511988879608934</v>
          </cell>
          <cell r="CE104">
            <v>5.0770289797127832</v>
          </cell>
          <cell r="CF104">
            <v>1.0995167103151715</v>
          </cell>
          <cell r="CG104">
            <v>4.2764688715497323</v>
          </cell>
          <cell r="CH104">
            <v>7.7648042026310122</v>
          </cell>
          <cell r="CI104">
            <v>4.3367643525312971</v>
          </cell>
          <cell r="CJ104">
            <v>-1.5909351043694357</v>
          </cell>
          <cell r="CK104">
            <v>4.5605552477781197</v>
          </cell>
          <cell r="CL104">
            <v>-0.49151916165655063</v>
          </cell>
          <cell r="CM104">
            <v>-3.2026980485942325</v>
          </cell>
          <cell r="CN104">
            <v>1.1701425555094014</v>
          </cell>
          <cell r="CO104">
            <v>-1.5863094792731403</v>
          </cell>
          <cell r="CP104">
            <v>-1.5766164747564204</v>
          </cell>
          <cell r="CQ104">
            <v>-4.2582311185183963</v>
          </cell>
        </row>
        <row r="105">
          <cell r="A105" t="str">
            <v>1995/96</v>
          </cell>
          <cell r="CD105">
            <v>2.6773029148933647</v>
          </cell>
          <cell r="CE105">
            <v>5.9051109778110566</v>
          </cell>
          <cell r="CF105">
            <v>2.1044801394449735</v>
          </cell>
          <cell r="CG105">
            <v>4.6162506256868019</v>
          </cell>
          <cell r="CH105">
            <v>12.555992895981944</v>
          </cell>
          <cell r="CI105">
            <v>2.6282184270447262</v>
          </cell>
          <cell r="CJ105">
            <v>7.9792115735386915E-2</v>
          </cell>
          <cell r="CK105">
            <v>8.3755851659087277</v>
          </cell>
          <cell r="CL105">
            <v>2.3327242333141873</v>
          </cell>
          <cell r="CM105">
            <v>-0.44013420408446358</v>
          </cell>
          <cell r="CN105">
            <v>5.5496999718998463</v>
          </cell>
          <cell r="CO105">
            <v>2.6896727584671876</v>
          </cell>
          <cell r="CP105">
            <v>12.508999280057598</v>
          </cell>
          <cell r="CQ105">
            <v>9.4603994282085768</v>
          </cell>
        </row>
        <row r="106">
          <cell r="A106" t="str">
            <v>1996/97</v>
          </cell>
          <cell r="CD106">
            <v>3.1914678260396734</v>
          </cell>
          <cell r="CE106">
            <v>5.2866522178928177</v>
          </cell>
          <cell r="CF106">
            <v>1.401949949121601</v>
          </cell>
          <cell r="CG106">
            <v>3.8491837349287072</v>
          </cell>
          <cell r="CH106">
            <v>14.280958625601215</v>
          </cell>
          <cell r="CI106">
            <v>3.5126207842247625</v>
          </cell>
          <cell r="CJ106">
            <v>-0.51785573653643269</v>
          </cell>
          <cell r="CK106">
            <v>4.6956185489256619</v>
          </cell>
          <cell r="CL106">
            <v>-0.56135669291108581</v>
          </cell>
          <cell r="CM106">
            <v>-3.1493649863050921</v>
          </cell>
          <cell r="CN106">
            <v>1.4576309016377964</v>
          </cell>
          <cell r="CO106">
            <v>-1.1829239316644147</v>
          </cell>
          <cell r="CP106">
            <v>7.4228123500239995</v>
          </cell>
          <cell r="CQ106">
            <v>4.6270066147928057</v>
          </cell>
        </row>
        <row r="107">
          <cell r="A107" t="str">
            <v>1997/98</v>
          </cell>
          <cell r="CD107">
            <v>1.52565892482317</v>
          </cell>
          <cell r="CE107">
            <v>2.4389651165247495</v>
          </cell>
          <cell r="CF107">
            <v>0.63375903075596796</v>
          </cell>
          <cell r="CG107">
            <v>1.7132241402253001</v>
          </cell>
          <cell r="CH107">
            <v>7.4633974517937531</v>
          </cell>
          <cell r="CI107">
            <v>1.9798623642556912</v>
          </cell>
          <cell r="CJ107">
            <v>-0.74109972461855023</v>
          </cell>
          <cell r="CK107">
            <v>3.7227290076735864</v>
          </cell>
          <cell r="CL107">
            <v>1.2531988093481328</v>
          </cell>
          <cell r="CM107">
            <v>-0.37832499765817484</v>
          </cell>
          <cell r="CN107">
            <v>2.1640539998635022</v>
          </cell>
          <cell r="CO107">
            <v>0.51785330417086772</v>
          </cell>
          <cell r="CP107">
            <v>-18.585256887565158</v>
          </cell>
          <cell r="CQ107">
            <v>-19.897117581263814</v>
          </cell>
        </row>
        <row r="108">
          <cell r="A108" t="str">
            <v>1998/99</v>
          </cell>
          <cell r="CD108">
            <v>4.159534760407313</v>
          </cell>
          <cell r="CE108">
            <v>4.0863606171890554</v>
          </cell>
          <cell r="CF108">
            <v>-4.9938047255778883E-2</v>
          </cell>
          <cell r="CG108">
            <v>2.2600278840717358</v>
          </cell>
          <cell r="CH108">
            <v>18.814561627282501</v>
          </cell>
          <cell r="CI108">
            <v>4.4949015916440738</v>
          </cell>
          <cell r="CJ108">
            <v>-0.53165151556487444</v>
          </cell>
          <cell r="CK108">
            <v>1.5748903202777553</v>
          </cell>
          <cell r="CL108">
            <v>-2.4128716596673483</v>
          </cell>
          <cell r="CM108">
            <v>-4.2505226338051543</v>
          </cell>
          <cell r="CN108">
            <v>-2.4814285567566263</v>
          </cell>
          <cell r="CO108">
            <v>-4.317788544563939</v>
          </cell>
          <cell r="CP108">
            <v>-9.1092006584964409</v>
          </cell>
          <cell r="CQ108">
            <v>-10.820753901128821</v>
          </cell>
        </row>
        <row r="109">
          <cell r="A109" t="str">
            <v>1999/00</v>
          </cell>
          <cell r="CD109">
            <v>4.0242000256861532</v>
          </cell>
          <cell r="CE109">
            <v>6.0755210155150063</v>
          </cell>
          <cell r="CF109">
            <v>1.4007704544066826</v>
          </cell>
          <cell r="CG109">
            <v>4.2215116522416496</v>
          </cell>
          <cell r="CH109">
            <v>19.074913609320674</v>
          </cell>
          <cell r="CI109">
            <v>4.405483935560639</v>
          </cell>
          <cell r="CJ109">
            <v>-0.60301921084715104</v>
          </cell>
          <cell r="CK109">
            <v>10.04908871527206</v>
          </cell>
          <cell r="CL109">
            <v>3.7459799034839092</v>
          </cell>
          <cell r="CM109">
            <v>0.56610409800710304</v>
          </cell>
          <cell r="CN109">
            <v>5.7918144894151702</v>
          </cell>
          <cell r="CO109">
            <v>2.549232640698329</v>
          </cell>
          <cell r="CP109">
            <v>48.057959347957336</v>
          </cell>
          <cell r="CQ109">
            <v>43.519895095474183</v>
          </cell>
        </row>
        <row r="110">
          <cell r="A110" t="str">
            <v>2000/01</v>
          </cell>
          <cell r="CD110">
            <v>1.0181023543093248</v>
          </cell>
          <cell r="CE110">
            <v>-0.74827934745597124</v>
          </cell>
          <cell r="CF110">
            <v>-1.2665836389778065</v>
          </cell>
          <cell r="CG110">
            <v>-2.5801839275376048</v>
          </cell>
          <cell r="CH110">
            <v>20.522079861878638</v>
          </cell>
          <cell r="CI110">
            <v>2.3299068042429205</v>
          </cell>
          <cell r="CJ110">
            <v>-2.1090339720062161</v>
          </cell>
          <cell r="CK110">
            <v>-3.8423298814293405</v>
          </cell>
          <cell r="CL110">
            <v>-3.1173772239222797</v>
          </cell>
          <cell r="CM110">
            <v>-6.1319308620638839</v>
          </cell>
          <cell r="CN110">
            <v>-4.811446782766982</v>
          </cell>
          <cell r="CO110">
            <v>-7.7732885577741389</v>
          </cell>
          <cell r="CP110">
            <v>13.320647002854447</v>
          </cell>
          <cell r="CQ110">
            <v>9.7946156165182874</v>
          </cell>
        </row>
        <row r="111">
          <cell r="A111" t="str">
            <v>2001/02</v>
          </cell>
          <cell r="CD111">
            <v>-9.7982208148571495</v>
          </cell>
          <cell r="CE111">
            <v>-9.7615400845168292</v>
          </cell>
          <cell r="CF111">
            <v>2.8940779974448105E-2</v>
          </cell>
          <cell r="CG111">
            <v>-10.694758578864239</v>
          </cell>
          <cell r="CH111">
            <v>11.61884498524887</v>
          </cell>
          <cell r="CI111">
            <v>-9.7382922385785839</v>
          </cell>
          <cell r="CJ111">
            <v>-0.10783111492304442</v>
          </cell>
          <cell r="CK111">
            <v>-17.976891388963899</v>
          </cell>
          <cell r="CL111">
            <v>-9.1040464477579963</v>
          </cell>
          <cell r="CM111">
            <v>-10.44648109552555</v>
          </cell>
          <cell r="CN111">
            <v>-9.0670834300504044</v>
          </cell>
          <cell r="CO111">
            <v>-10.41006398149924</v>
          </cell>
          <cell r="CP111">
            <v>-18.09928499339194</v>
          </cell>
          <cell r="CQ111">
            <v>-19.308869724120537</v>
          </cell>
        </row>
        <row r="112">
          <cell r="A112" t="str">
            <v>2002/03</v>
          </cell>
          <cell r="CD112">
            <v>-1.7975410759758614</v>
          </cell>
          <cell r="CE112">
            <v>1.2116865917590758</v>
          </cell>
          <cell r="CF112">
            <v>2.1817079580631287</v>
          </cell>
          <cell r="CG112">
            <v>-0.27148381770942809</v>
          </cell>
          <cell r="CH112">
            <v>16.708712646332742</v>
          </cell>
          <cell r="CI112">
            <v>-1.7066960647096452</v>
          </cell>
          <cell r="CJ112">
            <v>-0.15000384421418289</v>
          </cell>
          <cell r="CK112">
            <v>1.4223769629981398</v>
          </cell>
          <cell r="CL112">
            <v>0.20816802716556726</v>
          </cell>
          <cell r="CM112">
            <v>-2.1042229058711559</v>
          </cell>
          <cell r="CN112">
            <v>3.2788568374495952</v>
          </cell>
          <cell r="CO112">
            <v>0.89560708019853497</v>
          </cell>
          <cell r="CP112">
            <v>21.96022052172022</v>
          </cell>
          <cell r="CQ112">
            <v>19.145881993456413</v>
          </cell>
        </row>
        <row r="113">
          <cell r="A113" t="str">
            <v>2003/04</v>
          </cell>
          <cell r="CD113">
            <v>5.6345217367847145</v>
          </cell>
          <cell r="CE113">
            <v>9.2433413049869841</v>
          </cell>
          <cell r="CF113">
            <v>2.5068683668869767</v>
          </cell>
          <cell r="CG113">
            <v>4.9682212313087115</v>
          </cell>
          <cell r="CH113">
            <v>46.437954226980082</v>
          </cell>
          <cell r="CI113">
            <v>4.7994261957442053</v>
          </cell>
          <cell r="CJ113">
            <v>1.2921142863673367</v>
          </cell>
          <cell r="CK113">
            <v>6.5129778889966961</v>
          </cell>
          <cell r="CL113">
            <v>-2.4993408141624096</v>
          </cell>
          <cell r="CM113">
            <v>-4.7112235677252308</v>
          </cell>
          <cell r="CN113">
            <v>0.83159949774833652</v>
          </cell>
          <cell r="CO113">
            <v>-1.4558483800975575</v>
          </cell>
          <cell r="CP113">
            <v>22.566626819901735</v>
          </cell>
          <cell r="CQ113">
            <v>19.786101946643342</v>
          </cell>
        </row>
        <row r="114">
          <cell r="A114" t="str">
            <v>2004/05</v>
          </cell>
          <cell r="CD114">
            <v>3.9806293024259753</v>
          </cell>
          <cell r="CE114">
            <v>6.7279713824999199</v>
          </cell>
          <cell r="CF114">
            <v>2.0050334982145159</v>
          </cell>
          <cell r="CG114">
            <v>4.8690998648338368</v>
          </cell>
          <cell r="CH114">
            <v>21.033985477389024</v>
          </cell>
          <cell r="CI114">
            <v>3.1158776300439506</v>
          </cell>
          <cell r="CJ114">
            <v>1.3706813449306026</v>
          </cell>
          <cell r="CK114">
            <v>6.6275187484875264</v>
          </cell>
          <cell r="CL114">
            <v>-9.4120250494023061E-2</v>
          </cell>
          <cell r="CM114">
            <v>-3.2778914496514155</v>
          </cell>
          <cell r="CN114">
            <v>2.5455601334774869</v>
          </cell>
          <cell r="CO114">
            <v>-0.72233162397479234</v>
          </cell>
          <cell r="CP114">
            <v>48.507087428601572</v>
          </cell>
          <cell r="CQ114">
            <v>43.774507234008283</v>
          </cell>
        </row>
        <row r="115">
          <cell r="A115" t="str">
            <v>2005/06</v>
          </cell>
          <cell r="CD115">
            <v>-0.41387422010255026</v>
          </cell>
          <cell r="CE115">
            <v>1.6428436954999404</v>
          </cell>
          <cell r="CF115">
            <v>1.608655481801037</v>
          </cell>
          <cell r="CG115">
            <v>-0.47654395280044559</v>
          </cell>
          <cell r="CH115">
            <v>25.717893968892895</v>
          </cell>
          <cell r="CI115">
            <v>-0.80392577729579973</v>
          </cell>
          <cell r="CJ115">
            <v>0.64807469499268677</v>
          </cell>
          <cell r="CK115">
            <v>9.9768871526381595</v>
          </cell>
          <cell r="CL115">
            <v>8.1993410988236768</v>
          </cell>
          <cell r="CM115">
            <v>4.3829206338091176</v>
          </cell>
          <cell r="CN115">
            <v>10.433944780326222</v>
          </cell>
          <cell r="CO115">
            <v>6.5387050994580864</v>
          </cell>
          <cell r="CP115">
            <v>30.443538800674542</v>
          </cell>
          <cell r="CQ115">
            <v>25.84251825884769</v>
          </cell>
        </row>
        <row r="116">
          <cell r="A116" t="str">
            <v>2006/07</v>
          </cell>
          <cell r="CD116">
            <v>2.8486494145769425</v>
          </cell>
          <cell r="CE116">
            <v>3.9767449148212286</v>
          </cell>
          <cell r="CF116">
            <v>0.87199178398030597</v>
          </cell>
          <cell r="CG116">
            <v>3.6379103255223644</v>
          </cell>
          <cell r="CH116">
            <v>4.032467723257696</v>
          </cell>
          <cell r="CI116">
            <v>2.3075650202563969</v>
          </cell>
          <cell r="CJ116">
            <v>0.87510294504400576</v>
          </cell>
          <cell r="CK116">
            <v>6.3767021312431504</v>
          </cell>
          <cell r="CL116">
            <v>2.3081672910495232</v>
          </cell>
          <cell r="CM116">
            <v>-4.5477262224979942E-2</v>
          </cell>
          <cell r="CN116">
            <v>3.4303345126534657</v>
          </cell>
          <cell r="CO116">
            <v>1.0508740070564127</v>
          </cell>
          <cell r="CP116">
            <v>-0.36577578222757312</v>
          </cell>
          <cell r="CQ116">
            <v>-2.6579050946682004</v>
          </cell>
        </row>
        <row r="117">
          <cell r="A117" t="str">
            <v>2007/08</v>
          </cell>
          <cell r="CD117">
            <v>0.9267408839118696</v>
          </cell>
          <cell r="CE117">
            <v>0.60138170229022681</v>
          </cell>
          <cell r="CF117">
            <v>-0.25909531562184895</v>
          </cell>
          <cell r="CG117">
            <v>-1.4069764332995338</v>
          </cell>
          <cell r="CH117">
            <v>25.206604873638071</v>
          </cell>
          <cell r="CI117">
            <v>0.41004434766345188</v>
          </cell>
          <cell r="CJ117">
            <v>0.85595537079441897</v>
          </cell>
          <cell r="CK117">
            <v>6.6594108195541679</v>
          </cell>
          <cell r="CL117">
            <v>6.0218150235664458</v>
          </cell>
          <cell r="CM117">
            <v>1.5125286544025451</v>
          </cell>
          <cell r="CN117">
            <v>5.6800307682937534</v>
          </cell>
          <cell r="CO117">
            <v>1.18528105918565</v>
          </cell>
          <cell r="CP117">
            <v>52.116751269035547</v>
          </cell>
          <cell r="CQ117">
            <v>45.646969622055792</v>
          </cell>
        </row>
        <row r="118">
          <cell r="A118" t="str">
            <v>2008/09</v>
          </cell>
        </row>
        <row r="119">
          <cell r="A119" t="str">
            <v>2009/10</v>
          </cell>
        </row>
        <row r="120">
          <cell r="A120" t="str">
            <v>2010/11</v>
          </cell>
        </row>
        <row r="121">
          <cell r="A121" t="str">
            <v>2011/12</v>
          </cell>
        </row>
        <row r="122">
          <cell r="A122" t="str">
            <v>2012/13</v>
          </cell>
        </row>
        <row r="123">
          <cell r="A123" t="str">
            <v>2013/14</v>
          </cell>
        </row>
        <row r="124">
          <cell r="A124" t="str">
            <v>2014/15</v>
          </cell>
        </row>
        <row r="125">
          <cell r="A125" t="str">
            <v>2015/16</v>
          </cell>
        </row>
        <row r="126">
          <cell r="A126" t="str">
            <v>2016/17</v>
          </cell>
        </row>
        <row r="127">
          <cell r="A127" t="str">
            <v>2017/18</v>
          </cell>
        </row>
        <row r="128">
          <cell r="A128" t="str">
            <v>2018/19</v>
          </cell>
        </row>
        <row r="129">
          <cell r="A129" t="str">
            <v>2019/20</v>
          </cell>
        </row>
        <row r="130">
          <cell r="A130" t="str">
            <v>2020/21</v>
          </cell>
        </row>
        <row r="131">
          <cell r="A131" t="str">
            <v>2021/22</v>
          </cell>
        </row>
        <row r="132">
          <cell r="A132" t="str">
            <v>2022/23</v>
          </cell>
        </row>
        <row r="133">
          <cell r="A133" t="str">
            <v>2023/24</v>
          </cell>
        </row>
        <row r="134">
          <cell r="A134" t="str">
            <v>2024/25</v>
          </cell>
        </row>
        <row r="135">
          <cell r="A135" t="str">
            <v>2025/26</v>
          </cell>
        </row>
        <row r="136">
          <cell r="A136" t="str">
            <v>2026/27</v>
          </cell>
        </row>
        <row r="137">
          <cell r="A137" t="str">
            <v>2027/28</v>
          </cell>
        </row>
        <row r="138">
          <cell r="A138" t="str">
            <v>2028/29</v>
          </cell>
        </row>
        <row r="139">
          <cell r="A139" t="str">
            <v>2029/30</v>
          </cell>
        </row>
        <row r="140">
          <cell r="A140" t="str">
            <v>2030/31</v>
          </cell>
        </row>
        <row r="141">
          <cell r="A141">
            <v>0</v>
          </cell>
        </row>
        <row r="142">
          <cell r="A142" t="str">
            <v>(00-10)</v>
          </cell>
        </row>
        <row r="143">
          <cell r="A143" t="str">
            <v>(10-31)</v>
          </cell>
        </row>
        <row r="144">
          <cell r="A144" t="str">
            <v>(11-31)</v>
          </cell>
        </row>
        <row r="145">
          <cell r="A145" t="str">
            <v>(12-31)</v>
          </cell>
        </row>
        <row r="146">
          <cell r="A146" t="str">
            <v>(20-31)</v>
          </cell>
        </row>
        <row r="147">
          <cell r="A147" t="str">
            <v xml:space="preserve"> </v>
          </cell>
        </row>
        <row r="148">
          <cell r="A148">
            <v>0</v>
          </cell>
        </row>
        <row r="149">
          <cell r="A149">
            <v>0</v>
          </cell>
        </row>
        <row r="150">
          <cell r="A150">
            <v>0</v>
          </cell>
        </row>
        <row r="151">
          <cell r="A151">
            <v>0</v>
          </cell>
        </row>
        <row r="152">
          <cell r="A152">
            <v>0</v>
          </cell>
        </row>
        <row r="153">
          <cell r="A153">
            <v>0</v>
          </cell>
        </row>
        <row r="154">
          <cell r="A154">
            <v>0</v>
          </cell>
        </row>
        <row r="155">
          <cell r="A155">
            <v>0</v>
          </cell>
        </row>
        <row r="157">
          <cell r="A157">
            <v>0</v>
          </cell>
        </row>
        <row r="158">
          <cell r="A158">
            <v>0</v>
          </cell>
        </row>
        <row r="159">
          <cell r="A159">
            <v>0</v>
          </cell>
        </row>
        <row r="160">
          <cell r="A160">
            <v>0</v>
          </cell>
        </row>
        <row r="161">
          <cell r="A161">
            <v>0</v>
          </cell>
        </row>
        <row r="162">
          <cell r="A162">
            <v>0</v>
          </cell>
        </row>
        <row r="163">
          <cell r="A163">
            <v>0</v>
          </cell>
        </row>
        <row r="164">
          <cell r="A164">
            <v>0</v>
          </cell>
        </row>
        <row r="165">
          <cell r="A165">
            <v>0</v>
          </cell>
        </row>
        <row r="166">
          <cell r="A166">
            <v>0</v>
          </cell>
        </row>
        <row r="167">
          <cell r="A167">
            <v>0</v>
          </cell>
        </row>
        <row r="168">
          <cell r="A168">
            <v>0</v>
          </cell>
        </row>
        <row r="169">
          <cell r="A169">
            <v>0</v>
          </cell>
        </row>
        <row r="170">
          <cell r="A170">
            <v>0</v>
          </cell>
        </row>
        <row r="171">
          <cell r="A171">
            <v>0</v>
          </cell>
        </row>
        <row r="172">
          <cell r="A172">
            <v>0</v>
          </cell>
        </row>
        <row r="173">
          <cell r="A173">
            <v>0</v>
          </cell>
        </row>
        <row r="174">
          <cell r="A174">
            <v>0</v>
          </cell>
        </row>
        <row r="175">
          <cell r="A175">
            <v>0</v>
          </cell>
        </row>
        <row r="176">
          <cell r="A176">
            <v>0</v>
          </cell>
        </row>
        <row r="177">
          <cell r="A177">
            <v>0</v>
          </cell>
        </row>
        <row r="178">
          <cell r="A178">
            <v>0</v>
          </cell>
        </row>
        <row r="179">
          <cell r="A179">
            <v>0</v>
          </cell>
        </row>
        <row r="180">
          <cell r="A180">
            <v>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  <row r="204">
          <cell r="A204">
            <v>0</v>
          </cell>
        </row>
        <row r="205">
          <cell r="A205">
            <v>0</v>
          </cell>
        </row>
        <row r="206">
          <cell r="A206">
            <v>0</v>
          </cell>
        </row>
        <row r="207">
          <cell r="A207">
            <v>0</v>
          </cell>
        </row>
        <row r="208">
          <cell r="A208">
            <v>0</v>
          </cell>
        </row>
        <row r="209">
          <cell r="A209">
            <v>0</v>
          </cell>
        </row>
        <row r="210">
          <cell r="A210">
            <v>0</v>
          </cell>
        </row>
        <row r="211">
          <cell r="A211">
            <v>0</v>
          </cell>
        </row>
        <row r="212">
          <cell r="A212">
            <v>0</v>
          </cell>
        </row>
        <row r="213">
          <cell r="A213">
            <v>0</v>
          </cell>
        </row>
        <row r="214">
          <cell r="A214">
            <v>0</v>
          </cell>
        </row>
        <row r="215">
          <cell r="A215">
            <v>0</v>
          </cell>
        </row>
        <row r="216">
          <cell r="A216">
            <v>0</v>
          </cell>
        </row>
        <row r="217">
          <cell r="A217">
            <v>0</v>
          </cell>
        </row>
        <row r="218">
          <cell r="A218">
            <v>0</v>
          </cell>
        </row>
        <row r="219">
          <cell r="A219">
            <v>0</v>
          </cell>
        </row>
        <row r="220">
          <cell r="A220">
            <v>0</v>
          </cell>
        </row>
        <row r="221">
          <cell r="A221">
            <v>0</v>
          </cell>
        </row>
        <row r="222">
          <cell r="A222">
            <v>0</v>
          </cell>
        </row>
        <row r="223">
          <cell r="A223">
            <v>0</v>
          </cell>
        </row>
        <row r="224">
          <cell r="A224">
            <v>0</v>
          </cell>
        </row>
        <row r="225">
          <cell r="A225">
            <v>0</v>
          </cell>
        </row>
        <row r="226">
          <cell r="A226">
            <v>0</v>
          </cell>
        </row>
        <row r="227">
          <cell r="A227">
            <v>0</v>
          </cell>
        </row>
        <row r="228">
          <cell r="A228">
            <v>0</v>
          </cell>
        </row>
        <row r="229">
          <cell r="A229">
            <v>0</v>
          </cell>
        </row>
        <row r="230">
          <cell r="A230">
            <v>0</v>
          </cell>
        </row>
        <row r="231">
          <cell r="A231">
            <v>0</v>
          </cell>
        </row>
        <row r="232">
          <cell r="A232">
            <v>0</v>
          </cell>
        </row>
        <row r="233">
          <cell r="A233">
            <v>0</v>
          </cell>
        </row>
        <row r="234">
          <cell r="A234">
            <v>0</v>
          </cell>
        </row>
        <row r="235">
          <cell r="A235">
            <v>0</v>
          </cell>
        </row>
        <row r="236">
          <cell r="A236">
            <v>0</v>
          </cell>
        </row>
        <row r="237">
          <cell r="A237">
            <v>0</v>
          </cell>
        </row>
        <row r="238">
          <cell r="A238">
            <v>0</v>
          </cell>
        </row>
        <row r="239">
          <cell r="A239">
            <v>0</v>
          </cell>
        </row>
        <row r="240">
          <cell r="A240">
            <v>0</v>
          </cell>
        </row>
        <row r="241">
          <cell r="A241">
            <v>0</v>
          </cell>
        </row>
        <row r="242">
          <cell r="A242">
            <v>0</v>
          </cell>
        </row>
        <row r="243">
          <cell r="A243">
            <v>0</v>
          </cell>
        </row>
        <row r="244">
          <cell r="A244">
            <v>0</v>
          </cell>
        </row>
        <row r="245">
          <cell r="A245">
            <v>0</v>
          </cell>
        </row>
        <row r="246">
          <cell r="A246">
            <v>0</v>
          </cell>
        </row>
        <row r="247">
          <cell r="A247">
            <v>0</v>
          </cell>
        </row>
        <row r="248">
          <cell r="A248">
            <v>0</v>
          </cell>
        </row>
        <row r="249">
          <cell r="A249">
            <v>0</v>
          </cell>
        </row>
        <row r="250">
          <cell r="A250">
            <v>0</v>
          </cell>
        </row>
        <row r="251">
          <cell r="A251">
            <v>0</v>
          </cell>
        </row>
        <row r="252">
          <cell r="A252">
            <v>0</v>
          </cell>
        </row>
        <row r="253">
          <cell r="A253">
            <v>0</v>
          </cell>
        </row>
        <row r="254">
          <cell r="A254">
            <v>0</v>
          </cell>
        </row>
        <row r="255">
          <cell r="A255">
            <v>0</v>
          </cell>
        </row>
        <row r="256">
          <cell r="A256">
            <v>0</v>
          </cell>
        </row>
        <row r="257">
          <cell r="A257">
            <v>0</v>
          </cell>
        </row>
        <row r="258">
          <cell r="A258">
            <v>0</v>
          </cell>
        </row>
        <row r="259">
          <cell r="A259">
            <v>0</v>
          </cell>
        </row>
        <row r="260">
          <cell r="A260">
            <v>0</v>
          </cell>
        </row>
        <row r="261">
          <cell r="A261">
            <v>0</v>
          </cell>
        </row>
        <row r="262">
          <cell r="A262">
            <v>0</v>
          </cell>
        </row>
        <row r="263">
          <cell r="A263">
            <v>0</v>
          </cell>
        </row>
        <row r="264">
          <cell r="A264">
            <v>0</v>
          </cell>
        </row>
        <row r="265">
          <cell r="A265">
            <v>0</v>
          </cell>
        </row>
        <row r="266">
          <cell r="A266">
            <v>0</v>
          </cell>
        </row>
        <row r="267">
          <cell r="A267">
            <v>0</v>
          </cell>
        </row>
        <row r="268">
          <cell r="A268">
            <v>0</v>
          </cell>
        </row>
        <row r="269">
          <cell r="A269">
            <v>0</v>
          </cell>
        </row>
        <row r="270">
          <cell r="A270">
            <v>0</v>
          </cell>
        </row>
        <row r="271">
          <cell r="A271">
            <v>0</v>
          </cell>
        </row>
        <row r="272">
          <cell r="A272">
            <v>0</v>
          </cell>
        </row>
        <row r="273">
          <cell r="A273">
            <v>0</v>
          </cell>
        </row>
        <row r="274">
          <cell r="A274">
            <v>0</v>
          </cell>
        </row>
        <row r="275">
          <cell r="A275">
            <v>0</v>
          </cell>
        </row>
        <row r="276">
          <cell r="A276">
            <v>0</v>
          </cell>
        </row>
        <row r="277">
          <cell r="A277">
            <v>0</v>
          </cell>
        </row>
        <row r="278">
          <cell r="A278">
            <v>0</v>
          </cell>
        </row>
        <row r="279">
          <cell r="A279">
            <v>0</v>
          </cell>
        </row>
        <row r="280">
          <cell r="A280">
            <v>0</v>
          </cell>
        </row>
        <row r="281">
          <cell r="A281">
            <v>0</v>
          </cell>
        </row>
        <row r="282">
          <cell r="A282">
            <v>0</v>
          </cell>
        </row>
        <row r="283">
          <cell r="A283">
            <v>0</v>
          </cell>
        </row>
        <row r="284">
          <cell r="A284">
            <v>0</v>
          </cell>
        </row>
        <row r="285">
          <cell r="A285">
            <v>0</v>
          </cell>
        </row>
        <row r="286">
          <cell r="A286">
            <v>0</v>
          </cell>
        </row>
        <row r="287">
          <cell r="A287">
            <v>0</v>
          </cell>
        </row>
        <row r="288">
          <cell r="A288">
            <v>0</v>
          </cell>
        </row>
        <row r="289">
          <cell r="A289">
            <v>0</v>
          </cell>
        </row>
        <row r="290">
          <cell r="A290">
            <v>0</v>
          </cell>
        </row>
        <row r="291">
          <cell r="A291">
            <v>0</v>
          </cell>
        </row>
        <row r="292">
          <cell r="A292">
            <v>0</v>
          </cell>
        </row>
        <row r="293">
          <cell r="A293">
            <v>0</v>
          </cell>
        </row>
        <row r="294">
          <cell r="A294">
            <v>0</v>
          </cell>
        </row>
        <row r="295">
          <cell r="A295">
            <v>0</v>
          </cell>
        </row>
        <row r="296">
          <cell r="A296">
            <v>0</v>
          </cell>
        </row>
        <row r="297">
          <cell r="A297">
            <v>0</v>
          </cell>
        </row>
        <row r="298">
          <cell r="A298">
            <v>0</v>
          </cell>
        </row>
        <row r="299">
          <cell r="A299">
            <v>0</v>
          </cell>
        </row>
        <row r="300">
          <cell r="A300">
            <v>0</v>
          </cell>
        </row>
        <row r="301">
          <cell r="A301">
            <v>0</v>
          </cell>
        </row>
        <row r="302">
          <cell r="A302">
            <v>0</v>
          </cell>
        </row>
        <row r="303">
          <cell r="A303">
            <v>0</v>
          </cell>
        </row>
        <row r="304">
          <cell r="A304">
            <v>0</v>
          </cell>
        </row>
        <row r="305">
          <cell r="A305">
            <v>0</v>
          </cell>
        </row>
        <row r="306">
          <cell r="A306">
            <v>0</v>
          </cell>
        </row>
        <row r="307">
          <cell r="A307">
            <v>0</v>
          </cell>
        </row>
        <row r="308">
          <cell r="A308">
            <v>0</v>
          </cell>
        </row>
        <row r="309">
          <cell r="A309">
            <v>0</v>
          </cell>
        </row>
        <row r="310">
          <cell r="A310">
            <v>0</v>
          </cell>
        </row>
        <row r="311">
          <cell r="A311">
            <v>0</v>
          </cell>
        </row>
        <row r="312">
          <cell r="A312">
            <v>0</v>
          </cell>
        </row>
        <row r="313">
          <cell r="A313">
            <v>0</v>
          </cell>
        </row>
        <row r="314">
          <cell r="A314">
            <v>0</v>
          </cell>
        </row>
        <row r="315">
          <cell r="A315">
            <v>0</v>
          </cell>
        </row>
        <row r="316">
          <cell r="A316">
            <v>0</v>
          </cell>
        </row>
        <row r="317">
          <cell r="A317">
            <v>0</v>
          </cell>
        </row>
        <row r="318">
          <cell r="A318">
            <v>0</v>
          </cell>
        </row>
        <row r="319">
          <cell r="A319">
            <v>0</v>
          </cell>
        </row>
        <row r="320">
          <cell r="A320">
            <v>0</v>
          </cell>
        </row>
        <row r="321">
          <cell r="A321">
            <v>0</v>
          </cell>
        </row>
        <row r="322">
          <cell r="A322">
            <v>0</v>
          </cell>
        </row>
        <row r="323">
          <cell r="A323">
            <v>0</v>
          </cell>
        </row>
        <row r="324">
          <cell r="A324">
            <v>0</v>
          </cell>
        </row>
        <row r="325">
          <cell r="A325">
            <v>0</v>
          </cell>
        </row>
        <row r="326">
          <cell r="A326">
            <v>0</v>
          </cell>
        </row>
        <row r="327">
          <cell r="A327">
            <v>0</v>
          </cell>
        </row>
        <row r="328">
          <cell r="A328">
            <v>0</v>
          </cell>
        </row>
        <row r="329">
          <cell r="A329">
            <v>0</v>
          </cell>
        </row>
        <row r="330">
          <cell r="A330">
            <v>0</v>
          </cell>
        </row>
        <row r="331">
          <cell r="A331">
            <v>0</v>
          </cell>
        </row>
        <row r="332">
          <cell r="A332">
            <v>0</v>
          </cell>
        </row>
        <row r="333">
          <cell r="A333">
            <v>0</v>
          </cell>
        </row>
        <row r="334">
          <cell r="A334">
            <v>0</v>
          </cell>
        </row>
        <row r="335">
          <cell r="A335">
            <v>0</v>
          </cell>
        </row>
        <row r="336">
          <cell r="A336">
            <v>0</v>
          </cell>
        </row>
        <row r="337">
          <cell r="A337">
            <v>0</v>
          </cell>
        </row>
        <row r="338">
          <cell r="A338">
            <v>0</v>
          </cell>
        </row>
        <row r="339">
          <cell r="A339">
            <v>0</v>
          </cell>
        </row>
        <row r="340">
          <cell r="A340">
            <v>0</v>
          </cell>
        </row>
        <row r="341">
          <cell r="A341">
            <v>0</v>
          </cell>
        </row>
        <row r="342">
          <cell r="A342">
            <v>0</v>
          </cell>
        </row>
        <row r="343">
          <cell r="A343">
            <v>0</v>
          </cell>
        </row>
        <row r="344">
          <cell r="A344">
            <v>0</v>
          </cell>
        </row>
        <row r="345">
          <cell r="A345">
            <v>0</v>
          </cell>
        </row>
        <row r="346">
          <cell r="A346">
            <v>0</v>
          </cell>
        </row>
        <row r="347">
          <cell r="A347">
            <v>0</v>
          </cell>
        </row>
        <row r="348">
          <cell r="A348">
            <v>0</v>
          </cell>
        </row>
        <row r="349">
          <cell r="A349">
            <v>0</v>
          </cell>
        </row>
        <row r="350">
          <cell r="A350">
            <v>0</v>
          </cell>
        </row>
        <row r="351">
          <cell r="A351">
            <v>0</v>
          </cell>
        </row>
        <row r="352">
          <cell r="A352">
            <v>0</v>
          </cell>
        </row>
        <row r="353">
          <cell r="A353">
            <v>0</v>
          </cell>
        </row>
        <row r="354">
          <cell r="A354">
            <v>0</v>
          </cell>
        </row>
        <row r="355">
          <cell r="A355">
            <v>0</v>
          </cell>
        </row>
        <row r="356">
          <cell r="A356">
            <v>0</v>
          </cell>
        </row>
        <row r="357">
          <cell r="A357">
            <v>0</v>
          </cell>
        </row>
        <row r="358">
          <cell r="A358">
            <v>0</v>
          </cell>
        </row>
        <row r="359">
          <cell r="A359">
            <v>0</v>
          </cell>
        </row>
        <row r="360">
          <cell r="A360">
            <v>0</v>
          </cell>
        </row>
        <row r="361">
          <cell r="A361">
            <v>0</v>
          </cell>
        </row>
        <row r="362">
          <cell r="A362">
            <v>0</v>
          </cell>
        </row>
        <row r="363">
          <cell r="A363">
            <v>0</v>
          </cell>
        </row>
        <row r="364">
          <cell r="A364">
            <v>0</v>
          </cell>
        </row>
        <row r="365">
          <cell r="A365">
            <v>0</v>
          </cell>
        </row>
        <row r="366">
          <cell r="A366">
            <v>0</v>
          </cell>
        </row>
        <row r="367">
          <cell r="A367">
            <v>0</v>
          </cell>
        </row>
        <row r="368">
          <cell r="A368">
            <v>0</v>
          </cell>
        </row>
        <row r="369">
          <cell r="A369">
            <v>0</v>
          </cell>
        </row>
        <row r="370">
          <cell r="A370">
            <v>0</v>
          </cell>
        </row>
        <row r="371">
          <cell r="A371">
            <v>0</v>
          </cell>
        </row>
        <row r="372">
          <cell r="A372">
            <v>0</v>
          </cell>
        </row>
        <row r="373">
          <cell r="A373">
            <v>0</v>
          </cell>
        </row>
        <row r="374">
          <cell r="A374">
            <v>0</v>
          </cell>
        </row>
        <row r="375">
          <cell r="A375">
            <v>0</v>
          </cell>
        </row>
        <row r="376">
          <cell r="A376">
            <v>0</v>
          </cell>
        </row>
        <row r="377">
          <cell r="A377">
            <v>0</v>
          </cell>
        </row>
        <row r="378">
          <cell r="A378">
            <v>0</v>
          </cell>
        </row>
        <row r="379">
          <cell r="A379">
            <v>0</v>
          </cell>
        </row>
        <row r="380">
          <cell r="A380">
            <v>0</v>
          </cell>
        </row>
        <row r="381">
          <cell r="A381">
            <v>0</v>
          </cell>
        </row>
        <row r="382">
          <cell r="A382">
            <v>0</v>
          </cell>
        </row>
        <row r="383">
          <cell r="A383">
            <v>0</v>
          </cell>
        </row>
        <row r="384">
          <cell r="A384">
            <v>0</v>
          </cell>
        </row>
        <row r="385">
          <cell r="A385">
            <v>0</v>
          </cell>
        </row>
        <row r="386">
          <cell r="A386">
            <v>0</v>
          </cell>
        </row>
        <row r="387">
          <cell r="A387">
            <v>0</v>
          </cell>
        </row>
        <row r="388">
          <cell r="A388">
            <v>0</v>
          </cell>
        </row>
        <row r="389">
          <cell r="A389">
            <v>0</v>
          </cell>
        </row>
        <row r="390">
          <cell r="A390">
            <v>0</v>
          </cell>
        </row>
        <row r="391">
          <cell r="A391">
            <v>0</v>
          </cell>
        </row>
        <row r="392">
          <cell r="A392">
            <v>0</v>
          </cell>
        </row>
        <row r="393">
          <cell r="A393">
            <v>0</v>
          </cell>
        </row>
        <row r="394">
          <cell r="A394">
            <v>0</v>
          </cell>
        </row>
        <row r="395">
          <cell r="A395">
            <v>0</v>
          </cell>
        </row>
        <row r="396">
          <cell r="A396">
            <v>0</v>
          </cell>
        </row>
        <row r="397">
          <cell r="A397">
            <v>0</v>
          </cell>
        </row>
        <row r="398">
          <cell r="A398">
            <v>0</v>
          </cell>
        </row>
        <row r="399">
          <cell r="A399">
            <v>0</v>
          </cell>
        </row>
        <row r="400">
          <cell r="A400">
            <v>0</v>
          </cell>
        </row>
        <row r="401">
          <cell r="A401">
            <v>0</v>
          </cell>
        </row>
        <row r="402">
          <cell r="A402">
            <v>0</v>
          </cell>
        </row>
        <row r="403">
          <cell r="A403">
            <v>0</v>
          </cell>
        </row>
        <row r="404">
          <cell r="A404">
            <v>0</v>
          </cell>
        </row>
        <row r="405">
          <cell r="A405">
            <v>0</v>
          </cell>
        </row>
        <row r="406">
          <cell r="A406">
            <v>0</v>
          </cell>
        </row>
        <row r="407">
          <cell r="A407">
            <v>0</v>
          </cell>
        </row>
        <row r="408">
          <cell r="A408">
            <v>0</v>
          </cell>
        </row>
        <row r="409">
          <cell r="A409">
            <v>0</v>
          </cell>
        </row>
        <row r="410">
          <cell r="A410">
            <v>0</v>
          </cell>
        </row>
        <row r="411">
          <cell r="A411">
            <v>0</v>
          </cell>
        </row>
        <row r="412">
          <cell r="A412">
            <v>0</v>
          </cell>
        </row>
        <row r="413">
          <cell r="A413">
            <v>0</v>
          </cell>
        </row>
        <row r="414">
          <cell r="A414">
            <v>0</v>
          </cell>
        </row>
        <row r="415">
          <cell r="A415">
            <v>0</v>
          </cell>
        </row>
        <row r="416">
          <cell r="A416">
            <v>0</v>
          </cell>
        </row>
        <row r="417">
          <cell r="A417">
            <v>0</v>
          </cell>
        </row>
        <row r="418">
          <cell r="A418">
            <v>0</v>
          </cell>
        </row>
        <row r="419">
          <cell r="A419">
            <v>0</v>
          </cell>
        </row>
        <row r="420">
          <cell r="A420">
            <v>0</v>
          </cell>
        </row>
        <row r="421">
          <cell r="A421">
            <v>0</v>
          </cell>
        </row>
        <row r="422">
          <cell r="A422">
            <v>0</v>
          </cell>
        </row>
        <row r="423">
          <cell r="A423">
            <v>0</v>
          </cell>
        </row>
        <row r="424">
          <cell r="A424">
            <v>0</v>
          </cell>
        </row>
        <row r="425">
          <cell r="A425">
            <v>0</v>
          </cell>
        </row>
        <row r="426">
          <cell r="A426">
            <v>0</v>
          </cell>
        </row>
        <row r="427">
          <cell r="A427">
            <v>0</v>
          </cell>
        </row>
        <row r="428">
          <cell r="A428">
            <v>0</v>
          </cell>
        </row>
        <row r="429">
          <cell r="A429">
            <v>0</v>
          </cell>
        </row>
        <row r="430">
          <cell r="A430">
            <v>0</v>
          </cell>
        </row>
        <row r="431">
          <cell r="A431">
            <v>0</v>
          </cell>
        </row>
        <row r="432">
          <cell r="A432">
            <v>0</v>
          </cell>
        </row>
        <row r="433">
          <cell r="A433">
            <v>0</v>
          </cell>
        </row>
        <row r="434">
          <cell r="A434">
            <v>0</v>
          </cell>
        </row>
        <row r="435">
          <cell r="A435">
            <v>0</v>
          </cell>
        </row>
        <row r="436">
          <cell r="A436">
            <v>0</v>
          </cell>
        </row>
        <row r="437">
          <cell r="A437">
            <v>0</v>
          </cell>
        </row>
        <row r="438">
          <cell r="A438">
            <v>0</v>
          </cell>
        </row>
        <row r="439">
          <cell r="A439">
            <v>0</v>
          </cell>
        </row>
        <row r="440">
          <cell r="A440">
            <v>0</v>
          </cell>
        </row>
        <row r="441">
          <cell r="A441">
            <v>0</v>
          </cell>
        </row>
        <row r="442">
          <cell r="A442">
            <v>0</v>
          </cell>
        </row>
        <row r="443">
          <cell r="A443">
            <v>0</v>
          </cell>
        </row>
        <row r="444">
          <cell r="A444">
            <v>0</v>
          </cell>
        </row>
        <row r="445">
          <cell r="A445">
            <v>0</v>
          </cell>
        </row>
        <row r="446">
          <cell r="A446">
            <v>0</v>
          </cell>
        </row>
        <row r="447">
          <cell r="A447">
            <v>0</v>
          </cell>
        </row>
        <row r="448">
          <cell r="A448">
            <v>0</v>
          </cell>
        </row>
        <row r="449">
          <cell r="A449">
            <v>0</v>
          </cell>
        </row>
        <row r="450">
          <cell r="A450">
            <v>0</v>
          </cell>
        </row>
        <row r="451">
          <cell r="A451">
            <v>0</v>
          </cell>
        </row>
        <row r="452">
          <cell r="A452">
            <v>0</v>
          </cell>
        </row>
        <row r="453">
          <cell r="A453">
            <v>0</v>
          </cell>
        </row>
        <row r="454">
          <cell r="A454">
            <v>0</v>
          </cell>
        </row>
        <row r="455">
          <cell r="A455">
            <v>0</v>
          </cell>
        </row>
        <row r="456">
          <cell r="A456">
            <v>0</v>
          </cell>
        </row>
        <row r="457">
          <cell r="A457">
            <v>0</v>
          </cell>
        </row>
        <row r="458">
          <cell r="A458">
            <v>0</v>
          </cell>
        </row>
        <row r="459">
          <cell r="A459">
            <v>0</v>
          </cell>
        </row>
        <row r="460">
          <cell r="A460">
            <v>0</v>
          </cell>
        </row>
        <row r="461">
          <cell r="A461">
            <v>0</v>
          </cell>
        </row>
        <row r="462">
          <cell r="A462">
            <v>0</v>
          </cell>
        </row>
        <row r="463">
          <cell r="A463">
            <v>0</v>
          </cell>
        </row>
        <row r="464">
          <cell r="A464">
            <v>0</v>
          </cell>
        </row>
        <row r="465">
          <cell r="A465">
            <v>0</v>
          </cell>
        </row>
        <row r="466">
          <cell r="A466">
            <v>0</v>
          </cell>
        </row>
        <row r="467">
          <cell r="A467">
            <v>0</v>
          </cell>
        </row>
        <row r="468">
          <cell r="A468">
            <v>0</v>
          </cell>
        </row>
        <row r="469">
          <cell r="A469">
            <v>0</v>
          </cell>
        </row>
        <row r="470">
          <cell r="A470">
            <v>0</v>
          </cell>
        </row>
        <row r="471">
          <cell r="A471">
            <v>0</v>
          </cell>
        </row>
        <row r="472">
          <cell r="A472">
            <v>0</v>
          </cell>
        </row>
        <row r="473">
          <cell r="A473">
            <v>0</v>
          </cell>
        </row>
        <row r="474">
          <cell r="A474">
            <v>0</v>
          </cell>
        </row>
        <row r="475">
          <cell r="A475">
            <v>0</v>
          </cell>
        </row>
        <row r="476">
          <cell r="A476">
            <v>0</v>
          </cell>
        </row>
        <row r="477">
          <cell r="A477">
            <v>0</v>
          </cell>
        </row>
        <row r="478">
          <cell r="A478">
            <v>0</v>
          </cell>
        </row>
        <row r="479">
          <cell r="A479">
            <v>0</v>
          </cell>
        </row>
        <row r="480">
          <cell r="A480">
            <v>0</v>
          </cell>
        </row>
        <row r="481">
          <cell r="A481">
            <v>0</v>
          </cell>
        </row>
        <row r="482">
          <cell r="A482">
            <v>0</v>
          </cell>
        </row>
        <row r="483">
          <cell r="A483">
            <v>0</v>
          </cell>
        </row>
        <row r="484">
          <cell r="A484">
            <v>0</v>
          </cell>
        </row>
        <row r="485">
          <cell r="A485">
            <v>0</v>
          </cell>
        </row>
        <row r="486">
          <cell r="A486">
            <v>0</v>
          </cell>
        </row>
        <row r="487">
          <cell r="A487">
            <v>0</v>
          </cell>
        </row>
        <row r="488">
          <cell r="A488">
            <v>0</v>
          </cell>
        </row>
        <row r="489">
          <cell r="A489">
            <v>0</v>
          </cell>
        </row>
        <row r="490">
          <cell r="A490">
            <v>0</v>
          </cell>
        </row>
        <row r="491">
          <cell r="A491">
            <v>0</v>
          </cell>
        </row>
        <row r="492">
          <cell r="A492">
            <v>0</v>
          </cell>
        </row>
        <row r="493">
          <cell r="A493">
            <v>0</v>
          </cell>
        </row>
        <row r="494">
          <cell r="A494">
            <v>0</v>
          </cell>
        </row>
        <row r="495">
          <cell r="A495">
            <v>0</v>
          </cell>
        </row>
        <row r="496">
          <cell r="A496">
            <v>0</v>
          </cell>
        </row>
        <row r="497">
          <cell r="A497">
            <v>0</v>
          </cell>
        </row>
        <row r="498">
          <cell r="A498">
            <v>0</v>
          </cell>
        </row>
        <row r="499">
          <cell r="A499">
            <v>0</v>
          </cell>
        </row>
        <row r="500">
          <cell r="A500">
            <v>0</v>
          </cell>
        </row>
        <row r="501">
          <cell r="A501">
            <v>0</v>
          </cell>
        </row>
        <row r="502">
          <cell r="A502">
            <v>0</v>
          </cell>
        </row>
        <row r="503">
          <cell r="A503">
            <v>0</v>
          </cell>
        </row>
        <row r="504">
          <cell r="A504">
            <v>0</v>
          </cell>
        </row>
        <row r="505">
          <cell r="A505">
            <v>0</v>
          </cell>
        </row>
        <row r="506">
          <cell r="A506">
            <v>0</v>
          </cell>
        </row>
        <row r="507">
          <cell r="A507">
            <v>0</v>
          </cell>
        </row>
        <row r="508">
          <cell r="A508">
            <v>0</v>
          </cell>
        </row>
        <row r="509">
          <cell r="A509">
            <v>0</v>
          </cell>
        </row>
        <row r="510">
          <cell r="A510">
            <v>0</v>
          </cell>
        </row>
        <row r="511">
          <cell r="A511">
            <v>0</v>
          </cell>
        </row>
        <row r="512">
          <cell r="A512">
            <v>0</v>
          </cell>
        </row>
        <row r="513">
          <cell r="A513">
            <v>0</v>
          </cell>
        </row>
        <row r="514">
          <cell r="A514">
            <v>0</v>
          </cell>
        </row>
        <row r="515">
          <cell r="A515">
            <v>0</v>
          </cell>
        </row>
        <row r="516">
          <cell r="A516">
            <v>0</v>
          </cell>
        </row>
        <row r="517">
          <cell r="A517">
            <v>0</v>
          </cell>
        </row>
        <row r="518">
          <cell r="A518">
            <v>0</v>
          </cell>
        </row>
        <row r="519">
          <cell r="A519">
            <v>0</v>
          </cell>
        </row>
        <row r="520">
          <cell r="A520">
            <v>0</v>
          </cell>
        </row>
        <row r="521">
          <cell r="A521">
            <v>0</v>
          </cell>
        </row>
        <row r="522">
          <cell r="A522">
            <v>0</v>
          </cell>
        </row>
        <row r="523">
          <cell r="A523">
            <v>0</v>
          </cell>
        </row>
        <row r="524">
          <cell r="A524">
            <v>0</v>
          </cell>
        </row>
        <row r="525">
          <cell r="A525">
            <v>0</v>
          </cell>
        </row>
        <row r="526">
          <cell r="A526">
            <v>0</v>
          </cell>
        </row>
        <row r="527">
          <cell r="A527">
            <v>0</v>
          </cell>
        </row>
        <row r="528">
          <cell r="A528">
            <v>0</v>
          </cell>
        </row>
        <row r="529">
          <cell r="A529">
            <v>0</v>
          </cell>
        </row>
        <row r="530">
          <cell r="A530">
            <v>0</v>
          </cell>
        </row>
        <row r="531">
          <cell r="A531">
            <v>0</v>
          </cell>
        </row>
        <row r="532">
          <cell r="A532">
            <v>0</v>
          </cell>
        </row>
        <row r="533">
          <cell r="A533">
            <v>0</v>
          </cell>
        </row>
        <row r="534">
          <cell r="A534">
            <v>0</v>
          </cell>
        </row>
        <row r="535">
          <cell r="A535">
            <v>0</v>
          </cell>
        </row>
        <row r="536">
          <cell r="A536">
            <v>0</v>
          </cell>
        </row>
        <row r="537">
          <cell r="A537">
            <v>0</v>
          </cell>
        </row>
        <row r="538">
          <cell r="A538">
            <v>0</v>
          </cell>
        </row>
        <row r="539">
          <cell r="A539">
            <v>0</v>
          </cell>
        </row>
        <row r="540">
          <cell r="A540">
            <v>0</v>
          </cell>
        </row>
        <row r="541">
          <cell r="A541">
            <v>0</v>
          </cell>
        </row>
        <row r="542">
          <cell r="A542">
            <v>0</v>
          </cell>
        </row>
        <row r="543">
          <cell r="A543">
            <v>0</v>
          </cell>
        </row>
        <row r="544">
          <cell r="A544">
            <v>0</v>
          </cell>
        </row>
        <row r="545">
          <cell r="A545">
            <v>0</v>
          </cell>
        </row>
        <row r="546">
          <cell r="A546">
            <v>0</v>
          </cell>
        </row>
        <row r="547">
          <cell r="A547">
            <v>0</v>
          </cell>
        </row>
        <row r="548">
          <cell r="A548">
            <v>0</v>
          </cell>
        </row>
        <row r="549">
          <cell r="A549">
            <v>0</v>
          </cell>
        </row>
        <row r="550">
          <cell r="A550">
            <v>0</v>
          </cell>
        </row>
        <row r="551">
          <cell r="A551">
            <v>0</v>
          </cell>
        </row>
        <row r="552">
          <cell r="A552">
            <v>0</v>
          </cell>
        </row>
        <row r="553">
          <cell r="A553">
            <v>0</v>
          </cell>
        </row>
        <row r="554">
          <cell r="A554">
            <v>0</v>
          </cell>
        </row>
        <row r="555">
          <cell r="A555">
            <v>0</v>
          </cell>
        </row>
        <row r="556">
          <cell r="A556">
            <v>0</v>
          </cell>
        </row>
        <row r="557">
          <cell r="A557">
            <v>0</v>
          </cell>
        </row>
        <row r="558">
          <cell r="A558">
            <v>0</v>
          </cell>
        </row>
        <row r="559">
          <cell r="A559">
            <v>0</v>
          </cell>
        </row>
        <row r="560">
          <cell r="A560">
            <v>0</v>
          </cell>
        </row>
        <row r="561">
          <cell r="A561">
            <v>0</v>
          </cell>
        </row>
        <row r="562">
          <cell r="A562">
            <v>0</v>
          </cell>
        </row>
        <row r="563">
          <cell r="A563">
            <v>0</v>
          </cell>
        </row>
        <row r="564">
          <cell r="A564">
            <v>0</v>
          </cell>
        </row>
        <row r="565">
          <cell r="A565">
            <v>0</v>
          </cell>
        </row>
        <row r="566">
          <cell r="A566">
            <v>0</v>
          </cell>
        </row>
        <row r="567">
          <cell r="A567">
            <v>0</v>
          </cell>
        </row>
        <row r="568">
          <cell r="A568">
            <v>0</v>
          </cell>
        </row>
        <row r="569">
          <cell r="A569">
            <v>0</v>
          </cell>
        </row>
        <row r="570">
          <cell r="A570">
            <v>0</v>
          </cell>
        </row>
        <row r="571">
          <cell r="A571">
            <v>0</v>
          </cell>
        </row>
        <row r="572">
          <cell r="A572">
            <v>0</v>
          </cell>
        </row>
        <row r="573">
          <cell r="A573">
            <v>0</v>
          </cell>
        </row>
        <row r="574">
          <cell r="A574">
            <v>0</v>
          </cell>
        </row>
        <row r="575">
          <cell r="A575">
            <v>0</v>
          </cell>
        </row>
        <row r="576">
          <cell r="A576">
            <v>0</v>
          </cell>
        </row>
        <row r="577">
          <cell r="A577">
            <v>0</v>
          </cell>
        </row>
        <row r="578">
          <cell r="A578">
            <v>0</v>
          </cell>
        </row>
        <row r="579">
          <cell r="A579">
            <v>0</v>
          </cell>
        </row>
        <row r="580">
          <cell r="A580">
            <v>0</v>
          </cell>
        </row>
        <row r="581">
          <cell r="A581">
            <v>0</v>
          </cell>
        </row>
        <row r="582">
          <cell r="A582">
            <v>0</v>
          </cell>
        </row>
        <row r="583">
          <cell r="A583">
            <v>0</v>
          </cell>
        </row>
        <row r="584">
          <cell r="A584">
            <v>0</v>
          </cell>
        </row>
        <row r="585">
          <cell r="A585">
            <v>0</v>
          </cell>
        </row>
        <row r="586">
          <cell r="A586">
            <v>0</v>
          </cell>
        </row>
        <row r="587">
          <cell r="A587">
            <v>0</v>
          </cell>
        </row>
        <row r="588">
          <cell r="A588">
            <v>0</v>
          </cell>
        </row>
        <row r="589">
          <cell r="A589">
            <v>0</v>
          </cell>
        </row>
        <row r="590">
          <cell r="A590">
            <v>0</v>
          </cell>
        </row>
        <row r="591">
          <cell r="A591">
            <v>0</v>
          </cell>
        </row>
        <row r="592">
          <cell r="A592">
            <v>0</v>
          </cell>
        </row>
        <row r="593">
          <cell r="A593">
            <v>0</v>
          </cell>
        </row>
        <row r="594">
          <cell r="A594">
            <v>0</v>
          </cell>
        </row>
        <row r="595">
          <cell r="A595">
            <v>0</v>
          </cell>
        </row>
        <row r="596">
          <cell r="A596">
            <v>0</v>
          </cell>
        </row>
        <row r="597">
          <cell r="A597">
            <v>0</v>
          </cell>
        </row>
        <row r="598">
          <cell r="A598">
            <v>0</v>
          </cell>
        </row>
        <row r="599">
          <cell r="A599">
            <v>0</v>
          </cell>
        </row>
        <row r="600">
          <cell r="A600">
            <v>0</v>
          </cell>
        </row>
        <row r="601">
          <cell r="A601">
            <v>0</v>
          </cell>
        </row>
        <row r="602">
          <cell r="A602">
            <v>0</v>
          </cell>
        </row>
        <row r="603">
          <cell r="A603">
            <v>0</v>
          </cell>
        </row>
        <row r="604">
          <cell r="A604">
            <v>0</v>
          </cell>
        </row>
        <row r="605">
          <cell r="A605">
            <v>0</v>
          </cell>
        </row>
        <row r="606">
          <cell r="A606">
            <v>0</v>
          </cell>
        </row>
        <row r="607">
          <cell r="A607">
            <v>0</v>
          </cell>
        </row>
        <row r="608">
          <cell r="A608">
            <v>0</v>
          </cell>
        </row>
        <row r="609">
          <cell r="A609">
            <v>0</v>
          </cell>
        </row>
        <row r="610">
          <cell r="A610">
            <v>0</v>
          </cell>
        </row>
        <row r="611">
          <cell r="A611">
            <v>0</v>
          </cell>
        </row>
        <row r="612">
          <cell r="A612">
            <v>0</v>
          </cell>
        </row>
        <row r="613">
          <cell r="A613">
            <v>0</v>
          </cell>
        </row>
        <row r="614">
          <cell r="A614">
            <v>0</v>
          </cell>
        </row>
        <row r="615">
          <cell r="A615">
            <v>0</v>
          </cell>
        </row>
        <row r="616">
          <cell r="A616">
            <v>0</v>
          </cell>
        </row>
        <row r="617">
          <cell r="A617">
            <v>0</v>
          </cell>
        </row>
        <row r="618">
          <cell r="A618">
            <v>0</v>
          </cell>
        </row>
        <row r="619">
          <cell r="A619">
            <v>0</v>
          </cell>
        </row>
        <row r="620">
          <cell r="A620">
            <v>0</v>
          </cell>
        </row>
        <row r="621">
          <cell r="A621">
            <v>0</v>
          </cell>
        </row>
        <row r="622">
          <cell r="A622">
            <v>0</v>
          </cell>
        </row>
        <row r="623">
          <cell r="A623">
            <v>0</v>
          </cell>
        </row>
        <row r="624">
          <cell r="A624">
            <v>0</v>
          </cell>
        </row>
        <row r="625">
          <cell r="A625">
            <v>0</v>
          </cell>
        </row>
        <row r="626">
          <cell r="A626">
            <v>0</v>
          </cell>
        </row>
        <row r="627">
          <cell r="A627">
            <v>0</v>
          </cell>
        </row>
        <row r="628">
          <cell r="A628">
            <v>0</v>
          </cell>
        </row>
        <row r="629">
          <cell r="A629">
            <v>0</v>
          </cell>
        </row>
        <row r="630">
          <cell r="A630">
            <v>0</v>
          </cell>
        </row>
        <row r="631">
          <cell r="A631">
            <v>0</v>
          </cell>
        </row>
        <row r="632">
          <cell r="A632">
            <v>0</v>
          </cell>
        </row>
        <row r="633">
          <cell r="A633">
            <v>0</v>
          </cell>
        </row>
        <row r="634">
          <cell r="A634">
            <v>0</v>
          </cell>
        </row>
        <row r="635">
          <cell r="A635">
            <v>0</v>
          </cell>
        </row>
        <row r="636">
          <cell r="A636">
            <v>0</v>
          </cell>
        </row>
        <row r="637">
          <cell r="A637">
            <v>0</v>
          </cell>
        </row>
        <row r="638">
          <cell r="A638">
            <v>0</v>
          </cell>
        </row>
        <row r="639">
          <cell r="A639">
            <v>0</v>
          </cell>
        </row>
        <row r="640">
          <cell r="A640">
            <v>0</v>
          </cell>
        </row>
        <row r="641">
          <cell r="A641">
            <v>0</v>
          </cell>
        </row>
        <row r="642">
          <cell r="A642">
            <v>0</v>
          </cell>
        </row>
        <row r="643">
          <cell r="A643">
            <v>0</v>
          </cell>
        </row>
        <row r="644">
          <cell r="A644">
            <v>0</v>
          </cell>
        </row>
        <row r="645">
          <cell r="A645">
            <v>0</v>
          </cell>
        </row>
        <row r="646">
          <cell r="A646">
            <v>0</v>
          </cell>
        </row>
        <row r="647">
          <cell r="A647">
            <v>0</v>
          </cell>
        </row>
        <row r="648">
          <cell r="A648">
            <v>0</v>
          </cell>
        </row>
        <row r="649">
          <cell r="A649">
            <v>0</v>
          </cell>
        </row>
        <row r="650">
          <cell r="A650">
            <v>0</v>
          </cell>
        </row>
        <row r="651">
          <cell r="A651">
            <v>0</v>
          </cell>
        </row>
        <row r="652">
          <cell r="A652">
            <v>0</v>
          </cell>
        </row>
        <row r="653">
          <cell r="A653">
            <v>0</v>
          </cell>
        </row>
        <row r="654">
          <cell r="A654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B1:O58"/>
  <sheetViews>
    <sheetView showGridLines="0" tabSelected="1" zoomScale="70" zoomScaleNormal="70" workbookViewId="0">
      <pane ySplit="8" topLeftCell="A17" activePane="bottomLeft" state="frozen"/>
      <selection sqref="A1:XFD1048576"/>
      <selection pane="bottomLeft" activeCell="Q1" sqref="Q1"/>
    </sheetView>
  </sheetViews>
  <sheetFormatPr defaultColWidth="9.109375" defaultRowHeight="14.4" x14ac:dyDescent="0.3"/>
  <cols>
    <col min="1" max="1" width="9.109375" style="1"/>
    <col min="2" max="2" width="17.109375" style="3" customWidth="1"/>
    <col min="3" max="3" width="10.5546875" style="3" customWidth="1"/>
    <col min="4" max="5" width="12.5546875" style="3" customWidth="1"/>
    <col min="6" max="7" width="10.5546875" style="3" customWidth="1"/>
    <col min="8" max="8" width="12.5546875" style="3" customWidth="1"/>
    <col min="9" max="11" width="10.5546875" style="3" customWidth="1"/>
    <col min="12" max="12" width="11.44140625" style="3" bestFit="1" customWidth="1"/>
    <col min="13" max="13" width="20.5546875" style="3" bestFit="1" customWidth="1"/>
    <col min="14" max="15" width="9.109375" style="3"/>
    <col min="16" max="16384" width="9.109375" style="1"/>
  </cols>
  <sheetData>
    <row r="1" spans="2:15" ht="18" x14ac:dyDescent="0.35">
      <c r="B1" s="2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2:15" x14ac:dyDescent="0.3">
      <c r="B2" s="4"/>
      <c r="C2" s="4"/>
      <c r="D2" s="4"/>
      <c r="E2" s="4"/>
      <c r="F2" s="4"/>
      <c r="G2" s="4"/>
      <c r="H2" s="4"/>
      <c r="I2" s="4"/>
      <c r="J2" s="4"/>
    </row>
    <row r="3" spans="2:15" ht="21.15" customHeight="1" x14ac:dyDescent="0.4">
      <c r="B3" s="34" t="s">
        <v>10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2:15" ht="25.2" customHeight="1" x14ac:dyDescent="0.4">
      <c r="B4" s="34" t="s">
        <v>11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2:15" ht="15.6" x14ac:dyDescent="0.3">
      <c r="B5" s="39" t="s">
        <v>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5" ht="23.4" customHeight="1" x14ac:dyDescent="0.3">
      <c r="B6" s="39"/>
      <c r="C6" s="40"/>
      <c r="D6" s="40"/>
      <c r="E6" s="40"/>
      <c r="F6" s="40"/>
      <c r="H6" s="40"/>
      <c r="I6" s="40"/>
      <c r="J6" s="40"/>
      <c r="K6" s="40"/>
      <c r="L6" s="40"/>
      <c r="M6" s="40"/>
      <c r="N6" s="18"/>
      <c r="O6" s="18"/>
    </row>
    <row r="7" spans="2:15" ht="15.6" customHeight="1" x14ac:dyDescent="0.3">
      <c r="B7" s="59"/>
      <c r="C7" s="59"/>
      <c r="D7" s="59"/>
      <c r="E7" s="36" t="s">
        <v>5</v>
      </c>
      <c r="F7" s="36"/>
      <c r="G7" s="36"/>
      <c r="H7" s="20" t="s">
        <v>12</v>
      </c>
      <c r="I7" s="20"/>
      <c r="J7" s="20"/>
      <c r="K7" s="6"/>
      <c r="L7" s="36" t="s">
        <v>13</v>
      </c>
      <c r="M7" s="36"/>
      <c r="N7" s="18"/>
      <c r="O7" s="18"/>
    </row>
    <row r="8" spans="2:15" ht="31.2" x14ac:dyDescent="0.3">
      <c r="B8" s="59" t="s">
        <v>1</v>
      </c>
      <c r="C8" s="66" t="s">
        <v>6</v>
      </c>
      <c r="D8" s="66" t="s">
        <v>14</v>
      </c>
      <c r="E8" s="67" t="s">
        <v>15</v>
      </c>
      <c r="F8" s="68" t="s">
        <v>16</v>
      </c>
      <c r="G8" s="67" t="s">
        <v>4</v>
      </c>
      <c r="H8" s="67" t="s">
        <v>15</v>
      </c>
      <c r="I8" s="68" t="s">
        <v>16</v>
      </c>
      <c r="J8" s="67" t="s">
        <v>4</v>
      </c>
      <c r="K8" s="69" t="s">
        <v>4</v>
      </c>
      <c r="L8" s="67" t="s">
        <v>17</v>
      </c>
      <c r="M8" s="20" t="s">
        <v>18</v>
      </c>
      <c r="N8" s="18"/>
      <c r="O8" s="18"/>
    </row>
    <row r="9" spans="2:15" ht="15" customHeight="1" x14ac:dyDescent="0.3">
      <c r="B9" s="10" t="s">
        <v>0</v>
      </c>
      <c r="C9" s="17"/>
      <c r="D9" s="17"/>
      <c r="E9" s="17"/>
      <c r="F9" s="17"/>
      <c r="G9" s="19"/>
      <c r="H9" s="19"/>
      <c r="I9" s="19"/>
      <c r="J9" s="19"/>
      <c r="K9" s="19"/>
      <c r="L9" s="62"/>
      <c r="M9" s="21"/>
      <c r="N9" s="18"/>
      <c r="O9" s="18"/>
    </row>
    <row r="10" spans="2:15" ht="15" customHeight="1" x14ac:dyDescent="0.3">
      <c r="B10" s="11">
        <v>2010</v>
      </c>
      <c r="C10" s="70">
        <v>12657.558999999999</v>
      </c>
      <c r="D10" s="70">
        <v>9410.3809999999994</v>
      </c>
      <c r="E10" s="70">
        <v>14863.856</v>
      </c>
      <c r="F10" s="70">
        <v>11716.273999999999</v>
      </c>
      <c r="G10" s="71">
        <v>26580.13</v>
      </c>
      <c r="H10" s="71">
        <v>1309.0309999999999</v>
      </c>
      <c r="I10" s="71">
        <v>1297.857</v>
      </c>
      <c r="J10" s="71">
        <v>2606.8879999999999</v>
      </c>
      <c r="K10" s="71">
        <v>51254.957999999999</v>
      </c>
      <c r="L10" s="72">
        <v>264</v>
      </c>
      <c r="M10" s="72">
        <v>244</v>
      </c>
      <c r="N10" s="18"/>
      <c r="O10" s="18"/>
    </row>
    <row r="11" spans="2:15" ht="15" customHeight="1" x14ac:dyDescent="0.3">
      <c r="B11" s="12">
        <v>2011</v>
      </c>
      <c r="C11" s="73">
        <v>12865.959000000001</v>
      </c>
      <c r="D11" s="73">
        <v>9278.5419999999995</v>
      </c>
      <c r="E11" s="73">
        <v>14527.903</v>
      </c>
      <c r="F11" s="73">
        <v>11437.028</v>
      </c>
      <c r="G11" s="74">
        <v>25964.931</v>
      </c>
      <c r="H11" s="74">
        <v>1319.009</v>
      </c>
      <c r="I11" s="74">
        <v>1311.3209999999999</v>
      </c>
      <c r="J11" s="74">
        <v>2630.33</v>
      </c>
      <c r="K11" s="74">
        <v>50739.762000000002</v>
      </c>
      <c r="L11" s="75">
        <v>264</v>
      </c>
      <c r="M11" s="75">
        <v>248</v>
      </c>
      <c r="N11" s="18"/>
      <c r="O11" s="18"/>
    </row>
    <row r="12" spans="2:15" ht="15" customHeight="1" x14ac:dyDescent="0.3">
      <c r="B12" s="11">
        <v>2012</v>
      </c>
      <c r="C12" s="70">
        <v>12872.927</v>
      </c>
      <c r="D12" s="70">
        <v>8994.3709999999992</v>
      </c>
      <c r="E12" s="70">
        <v>14521.656000000001</v>
      </c>
      <c r="F12" s="70">
        <v>11608.306</v>
      </c>
      <c r="G12" s="71">
        <v>26129.962</v>
      </c>
      <c r="H12" s="71">
        <v>1308.8820000000001</v>
      </c>
      <c r="I12" s="71">
        <v>1269.9010000000001</v>
      </c>
      <c r="J12" s="71">
        <v>2578.7829999999999</v>
      </c>
      <c r="K12" s="71">
        <v>50576.042999999998</v>
      </c>
      <c r="L12" s="72">
        <v>264</v>
      </c>
      <c r="M12" s="72">
        <v>250</v>
      </c>
      <c r="N12" s="18"/>
      <c r="O12" s="18"/>
    </row>
    <row r="13" spans="2:15" ht="15" customHeight="1" x14ac:dyDescent="0.3">
      <c r="B13" s="12">
        <v>2013</v>
      </c>
      <c r="C13" s="73">
        <v>12775.968000000001</v>
      </c>
      <c r="D13" s="73">
        <v>8803.402</v>
      </c>
      <c r="E13" s="73">
        <v>14117.37</v>
      </c>
      <c r="F13" s="73">
        <v>11688.355</v>
      </c>
      <c r="G13" s="74">
        <v>25805.724999999999</v>
      </c>
      <c r="H13" s="74">
        <v>1275.1400000000001</v>
      </c>
      <c r="I13" s="74">
        <v>1276.4100000000001</v>
      </c>
      <c r="J13" s="74">
        <v>2551.5500000000002</v>
      </c>
      <c r="K13" s="74">
        <v>49936.645000000004</v>
      </c>
      <c r="L13" s="75">
        <v>264</v>
      </c>
      <c r="M13" s="75">
        <v>252</v>
      </c>
      <c r="N13" s="18"/>
      <c r="O13" s="18"/>
    </row>
    <row r="14" spans="2:15" ht="15" customHeight="1" x14ac:dyDescent="0.3">
      <c r="B14" s="11">
        <v>2014</v>
      </c>
      <c r="C14" s="70">
        <v>13014.912</v>
      </c>
      <c r="D14" s="70">
        <v>8439.7109999999993</v>
      </c>
      <c r="E14" s="70">
        <v>13978.993</v>
      </c>
      <c r="F14" s="70">
        <v>11675.04</v>
      </c>
      <c r="G14" s="71">
        <v>25654.032999999999</v>
      </c>
      <c r="H14" s="71">
        <v>1269.825</v>
      </c>
      <c r="I14" s="71">
        <v>1245.412</v>
      </c>
      <c r="J14" s="71">
        <v>2515.2370000000001</v>
      </c>
      <c r="K14" s="71">
        <v>49623.893000000004</v>
      </c>
      <c r="L14" s="72">
        <v>264</v>
      </c>
      <c r="M14" s="72">
        <v>252</v>
      </c>
      <c r="N14" s="18"/>
      <c r="O14" s="18"/>
    </row>
    <row r="15" spans="2:15" ht="15" customHeight="1" x14ac:dyDescent="0.3">
      <c r="B15" s="12">
        <v>2015</v>
      </c>
      <c r="C15" s="73">
        <v>13754.718999999999</v>
      </c>
      <c r="D15" s="73">
        <v>7895.4780000000001</v>
      </c>
      <c r="E15" s="73">
        <v>13887.203</v>
      </c>
      <c r="F15" s="73">
        <v>11691.338</v>
      </c>
      <c r="G15" s="74">
        <v>25578.541000000001</v>
      </c>
      <c r="H15" s="74">
        <v>1291.9490000000001</v>
      </c>
      <c r="I15" s="74">
        <v>1202.8219999999999</v>
      </c>
      <c r="J15" s="74">
        <v>2494.7710000000002</v>
      </c>
      <c r="K15" s="74">
        <v>49723.508999999998</v>
      </c>
      <c r="L15" s="75">
        <v>264</v>
      </c>
      <c r="M15" s="75">
        <v>252</v>
      </c>
      <c r="N15" s="18"/>
      <c r="O15" s="18"/>
    </row>
    <row r="16" spans="2:15" ht="15" customHeight="1" x14ac:dyDescent="0.3">
      <c r="B16" s="11">
        <v>2016</v>
      </c>
      <c r="C16" s="70">
        <v>14417.224</v>
      </c>
      <c r="D16" s="70">
        <v>7580.1189999999997</v>
      </c>
      <c r="E16" s="70">
        <v>13905.204</v>
      </c>
      <c r="F16" s="70">
        <v>11632.611999999999</v>
      </c>
      <c r="G16" s="71">
        <v>25537.815999999999</v>
      </c>
      <c r="H16" s="71">
        <v>1317.453</v>
      </c>
      <c r="I16" s="71">
        <v>1144.884</v>
      </c>
      <c r="J16" s="71">
        <v>2462.337</v>
      </c>
      <c r="K16" s="71">
        <v>49997.495999999999</v>
      </c>
      <c r="L16" s="72">
        <v>264</v>
      </c>
      <c r="M16" s="72">
        <v>252</v>
      </c>
      <c r="N16" s="18"/>
      <c r="O16" s="18"/>
    </row>
    <row r="17" spans="2:15" ht="15" customHeight="1" x14ac:dyDescent="0.3">
      <c r="B17" s="12">
        <v>2017</v>
      </c>
      <c r="C17" s="73">
        <v>15047.325000000001</v>
      </c>
      <c r="D17" s="73">
        <v>7179.6509999999998</v>
      </c>
      <c r="E17" s="73">
        <v>13839.151</v>
      </c>
      <c r="F17" s="73">
        <v>11732.324000000001</v>
      </c>
      <c r="G17" s="74">
        <v>25571.474999999999</v>
      </c>
      <c r="H17" s="74">
        <v>1326.4449999999999</v>
      </c>
      <c r="I17" s="74">
        <v>1199.8720000000001</v>
      </c>
      <c r="J17" s="74">
        <v>2526.317</v>
      </c>
      <c r="K17" s="74">
        <v>50324.768000000004</v>
      </c>
      <c r="L17" s="75">
        <v>264</v>
      </c>
      <c r="M17" s="75">
        <v>253</v>
      </c>
      <c r="N17" s="18"/>
      <c r="O17" s="18"/>
    </row>
    <row r="18" spans="2:15" ht="15" customHeight="1" x14ac:dyDescent="0.3">
      <c r="B18" s="11">
        <v>2018</v>
      </c>
      <c r="C18" s="70">
        <v>15686.416999999999</v>
      </c>
      <c r="D18" s="70">
        <v>7125.5559999999996</v>
      </c>
      <c r="E18" s="70">
        <v>14130.495000000001</v>
      </c>
      <c r="F18" s="70">
        <v>12354.013999999999</v>
      </c>
      <c r="G18" s="71">
        <v>26484.508999999998</v>
      </c>
      <c r="H18" s="71">
        <v>1319.2919999999999</v>
      </c>
      <c r="I18" s="71">
        <v>1154.6479999999999</v>
      </c>
      <c r="J18" s="71">
        <v>2473.94</v>
      </c>
      <c r="K18" s="71">
        <v>51770.421999999999</v>
      </c>
      <c r="L18" s="72">
        <v>264</v>
      </c>
      <c r="M18" s="72">
        <v>254</v>
      </c>
      <c r="N18" s="18"/>
      <c r="O18" s="18"/>
    </row>
    <row r="19" spans="2:15" ht="15" customHeight="1" x14ac:dyDescent="0.3">
      <c r="B19" s="12">
        <v>2019</v>
      </c>
      <c r="C19" s="73">
        <v>16192.289000000001</v>
      </c>
      <c r="D19" s="73">
        <v>7234.2389999999996</v>
      </c>
      <c r="E19" s="73">
        <v>14244.787</v>
      </c>
      <c r="F19" s="73">
        <v>13109.215</v>
      </c>
      <c r="G19" s="73">
        <v>27354.002</v>
      </c>
      <c r="H19" s="73">
        <v>1348.9649999999999</v>
      </c>
      <c r="I19" s="73">
        <v>1134.3440000000001</v>
      </c>
      <c r="J19" s="73">
        <v>2483.3090000000002</v>
      </c>
      <c r="K19" s="73">
        <v>53263.839</v>
      </c>
      <c r="L19" s="76">
        <v>264</v>
      </c>
      <c r="M19" s="76">
        <v>256</v>
      </c>
      <c r="N19" s="18"/>
      <c r="O19" s="18"/>
    </row>
    <row r="20" spans="2:15" ht="15" customHeight="1" x14ac:dyDescent="0.3">
      <c r="B20" s="63">
        <v>2020</v>
      </c>
      <c r="C20" s="77">
        <v>11736.741</v>
      </c>
      <c r="D20" s="77">
        <v>5471.6409999999996</v>
      </c>
      <c r="E20" s="77">
        <v>12608.003000000001</v>
      </c>
      <c r="F20" s="77">
        <v>12332.877</v>
      </c>
      <c r="G20" s="77">
        <v>24940.880000000001</v>
      </c>
      <c r="H20" s="77">
        <v>1192.3399999999999</v>
      </c>
      <c r="I20" s="77">
        <v>1020.144</v>
      </c>
      <c r="J20" s="77">
        <v>2212.4839999999999</v>
      </c>
      <c r="K20" s="77">
        <v>44361.745999999999</v>
      </c>
      <c r="L20" s="78">
        <v>264</v>
      </c>
      <c r="M20" s="78">
        <v>256</v>
      </c>
      <c r="N20" s="18"/>
      <c r="O20" s="18"/>
    </row>
    <row r="21" spans="2:15" ht="15" customHeight="1" x14ac:dyDescent="0.3">
      <c r="B21" s="12">
        <v>2021</v>
      </c>
      <c r="C21" s="73">
        <v>12214.471</v>
      </c>
      <c r="D21" s="73">
        <v>5884.7380000000003</v>
      </c>
      <c r="E21" s="73">
        <v>13774.861000000001</v>
      </c>
      <c r="F21" s="73">
        <v>13479.087</v>
      </c>
      <c r="G21" s="73">
        <v>27253.948</v>
      </c>
      <c r="H21" s="73">
        <v>1289.6079999999999</v>
      </c>
      <c r="I21" s="73">
        <v>1076.809</v>
      </c>
      <c r="J21" s="73">
        <v>2366.4169999999999</v>
      </c>
      <c r="K21" s="73">
        <v>47719.853999999999</v>
      </c>
      <c r="L21" s="76">
        <v>264</v>
      </c>
      <c r="M21" s="76">
        <v>258</v>
      </c>
      <c r="N21" s="18"/>
      <c r="O21" s="30"/>
    </row>
    <row r="22" spans="2:15" ht="15" customHeight="1" x14ac:dyDescent="0.3">
      <c r="B22" s="11">
        <v>2022</v>
      </c>
      <c r="C22" s="70">
        <v>15149.914000000001</v>
      </c>
      <c r="D22" s="70">
        <v>6522.2380000000003</v>
      </c>
      <c r="E22" s="70">
        <v>14634.811</v>
      </c>
      <c r="F22" s="70">
        <v>14029.412</v>
      </c>
      <c r="G22" s="70">
        <v>28664.223000000002</v>
      </c>
      <c r="H22" s="70">
        <v>1287.914</v>
      </c>
      <c r="I22" s="70">
        <v>985.89800000000002</v>
      </c>
      <c r="J22" s="70">
        <v>2254.2849999999999</v>
      </c>
      <c r="K22" s="70">
        <v>52590.66</v>
      </c>
      <c r="L22" s="79">
        <v>264</v>
      </c>
      <c r="M22" s="79">
        <v>260</v>
      </c>
      <c r="N22" s="18"/>
      <c r="O22" s="65"/>
    </row>
    <row r="23" spans="2:15" ht="10.35" customHeight="1" x14ac:dyDescent="0.3">
      <c r="B23" s="32"/>
      <c r="C23" s="29"/>
      <c r="D23" s="29"/>
      <c r="E23" s="29"/>
      <c r="F23" s="29"/>
      <c r="G23" s="29"/>
      <c r="H23" s="29"/>
      <c r="I23" s="29"/>
      <c r="J23" s="29"/>
      <c r="K23" s="29"/>
      <c r="L23" s="37"/>
      <c r="M23" s="37"/>
      <c r="N23" s="18"/>
      <c r="O23" s="18"/>
    </row>
    <row r="24" spans="2:15" ht="15" customHeight="1" x14ac:dyDescent="0.3">
      <c r="B24" s="10" t="s">
        <v>2</v>
      </c>
      <c r="C24" s="28"/>
      <c r="D24" s="28"/>
      <c r="E24" s="28"/>
      <c r="F24" s="28"/>
      <c r="G24" s="28"/>
      <c r="H24" s="28"/>
      <c r="I24" s="28"/>
      <c r="J24" s="28"/>
      <c r="K24" s="28"/>
      <c r="L24" s="44"/>
      <c r="M24" s="44"/>
      <c r="N24" s="18"/>
      <c r="O24" s="18"/>
    </row>
    <row r="25" spans="2:15" ht="15" customHeight="1" x14ac:dyDescent="0.3">
      <c r="B25" s="12">
        <v>2023</v>
      </c>
      <c r="C25" s="27">
        <v>16625.752</v>
      </c>
      <c r="D25" s="27">
        <v>6039.5379999999996</v>
      </c>
      <c r="E25" s="27">
        <v>15077.947</v>
      </c>
      <c r="F25" s="27">
        <v>14801.816000000001</v>
      </c>
      <c r="G25" s="27">
        <v>29879.762999999999</v>
      </c>
      <c r="H25" s="27">
        <v>1268.7929999999999</v>
      </c>
      <c r="I25" s="27">
        <v>986.17100000000005</v>
      </c>
      <c r="J25" s="27">
        <v>2254.9639999999999</v>
      </c>
      <c r="K25" s="27">
        <v>54800.017</v>
      </c>
      <c r="L25" s="45">
        <v>264</v>
      </c>
      <c r="M25" s="45">
        <v>260</v>
      </c>
      <c r="N25" s="18"/>
      <c r="O25" s="18"/>
    </row>
    <row r="26" spans="2:15" ht="15" customHeight="1" x14ac:dyDescent="0.3">
      <c r="B26" s="11">
        <v>2024</v>
      </c>
      <c r="C26" s="28">
        <v>17917.216</v>
      </c>
      <c r="D26" s="28">
        <v>6235.8810000000003</v>
      </c>
      <c r="E26" s="28">
        <v>15558.877</v>
      </c>
      <c r="F26" s="28">
        <v>15360.290999999999</v>
      </c>
      <c r="G26" s="28">
        <v>30919.167999999998</v>
      </c>
      <c r="H26" s="28">
        <v>1268.796</v>
      </c>
      <c r="I26" s="28">
        <v>986.17100000000005</v>
      </c>
      <c r="J26" s="28">
        <v>2254.9670000000001</v>
      </c>
      <c r="K26" s="28">
        <v>57327.232000000004</v>
      </c>
      <c r="L26" s="44">
        <v>264</v>
      </c>
      <c r="M26" s="44">
        <v>260</v>
      </c>
      <c r="N26" s="18"/>
      <c r="O26" s="18"/>
    </row>
    <row r="27" spans="2:15" ht="11.4" customHeight="1" x14ac:dyDescent="0.3">
      <c r="B27" s="11"/>
      <c r="C27" s="28"/>
      <c r="D27" s="28"/>
      <c r="E27" s="28"/>
      <c r="F27" s="28"/>
      <c r="G27" s="28"/>
      <c r="H27" s="28"/>
      <c r="I27" s="28"/>
      <c r="J27" s="28"/>
      <c r="K27" s="28"/>
      <c r="L27" s="44"/>
      <c r="M27" s="44"/>
      <c r="N27" s="18"/>
      <c r="O27" s="18"/>
    </row>
    <row r="28" spans="2:15" ht="15" customHeight="1" x14ac:dyDescent="0.3">
      <c r="B28" s="12">
        <v>2025</v>
      </c>
      <c r="C28" s="27">
        <v>18644.876</v>
      </c>
      <c r="D28" s="27">
        <v>6426.5330000000004</v>
      </c>
      <c r="E28" s="27">
        <v>15866.78</v>
      </c>
      <c r="F28" s="27">
        <v>15607.004999999999</v>
      </c>
      <c r="G28" s="27">
        <v>31473.785</v>
      </c>
      <c r="H28" s="27">
        <v>1268.799</v>
      </c>
      <c r="I28" s="27">
        <v>986.17100000000005</v>
      </c>
      <c r="J28" s="27">
        <v>2254.9700000000003</v>
      </c>
      <c r="K28" s="27">
        <v>58800.163999999997</v>
      </c>
      <c r="L28" s="45">
        <v>264</v>
      </c>
      <c r="M28" s="45">
        <v>260</v>
      </c>
      <c r="N28" s="18"/>
      <c r="O28" s="18"/>
    </row>
    <row r="29" spans="2:15" ht="15" customHeight="1" x14ac:dyDescent="0.3">
      <c r="B29" s="11">
        <v>2026</v>
      </c>
      <c r="C29" s="28">
        <v>19253.084999999999</v>
      </c>
      <c r="D29" s="28">
        <v>6136.0649999999996</v>
      </c>
      <c r="E29" s="28">
        <v>15986.48</v>
      </c>
      <c r="F29" s="28">
        <v>15660.014999999999</v>
      </c>
      <c r="G29" s="28">
        <v>31646.494999999999</v>
      </c>
      <c r="H29" s="28">
        <v>1268.8019999999999</v>
      </c>
      <c r="I29" s="28">
        <v>986.17100000000005</v>
      </c>
      <c r="J29" s="28">
        <v>2254.973</v>
      </c>
      <c r="K29" s="28">
        <v>59290.618000000002</v>
      </c>
      <c r="L29" s="44">
        <v>264</v>
      </c>
      <c r="M29" s="44">
        <v>260</v>
      </c>
      <c r="N29" s="18"/>
      <c r="O29" s="18"/>
    </row>
    <row r="30" spans="2:15" ht="15" customHeight="1" x14ac:dyDescent="0.3">
      <c r="B30" s="12">
        <v>2027</v>
      </c>
      <c r="C30" s="27">
        <v>19747.400000000001</v>
      </c>
      <c r="D30" s="27">
        <v>6009.1329999999998</v>
      </c>
      <c r="E30" s="27">
        <v>16026.989</v>
      </c>
      <c r="F30" s="27">
        <v>15713.699000000001</v>
      </c>
      <c r="G30" s="27">
        <v>31740.688000000002</v>
      </c>
      <c r="H30" s="27">
        <v>1268.8050000000001</v>
      </c>
      <c r="I30" s="27">
        <v>986.17100000000005</v>
      </c>
      <c r="J30" s="27">
        <v>2254.9760000000001</v>
      </c>
      <c r="K30" s="27">
        <v>59752.197</v>
      </c>
      <c r="L30" s="45">
        <v>264</v>
      </c>
      <c r="M30" s="45">
        <v>260</v>
      </c>
      <c r="N30" s="18"/>
      <c r="O30" s="18"/>
    </row>
    <row r="31" spans="2:15" ht="15" customHeight="1" x14ac:dyDescent="0.3">
      <c r="B31" s="11">
        <v>2028</v>
      </c>
      <c r="C31" s="22">
        <v>20163.525000000001</v>
      </c>
      <c r="D31" s="22">
        <v>6073.2020000000002</v>
      </c>
      <c r="E31" s="22">
        <v>16067.701999999999</v>
      </c>
      <c r="F31" s="22">
        <v>15767.731</v>
      </c>
      <c r="G31" s="28">
        <v>31835.432999999997</v>
      </c>
      <c r="H31" s="28">
        <v>1268.808</v>
      </c>
      <c r="I31" s="28">
        <v>986.17100000000005</v>
      </c>
      <c r="J31" s="28">
        <v>2254.9790000000003</v>
      </c>
      <c r="K31" s="28">
        <v>60327.139000000003</v>
      </c>
      <c r="L31" s="44">
        <v>264</v>
      </c>
      <c r="M31" s="44">
        <v>260</v>
      </c>
      <c r="N31" s="18"/>
      <c r="O31" s="18"/>
    </row>
    <row r="32" spans="2:15" ht="15" customHeight="1" x14ac:dyDescent="0.3">
      <c r="B32" s="12">
        <v>2029</v>
      </c>
      <c r="C32" s="27">
        <v>20584.359</v>
      </c>
      <c r="D32" s="27">
        <v>6138.8410000000003</v>
      </c>
      <c r="E32" s="27">
        <v>16108.617</v>
      </c>
      <c r="F32" s="27">
        <v>15822.111999999999</v>
      </c>
      <c r="G32" s="27">
        <v>31930.728999999999</v>
      </c>
      <c r="H32" s="27">
        <v>1268.8109999999999</v>
      </c>
      <c r="I32" s="27">
        <v>986.17100000000005</v>
      </c>
      <c r="J32" s="27">
        <v>2254.982</v>
      </c>
      <c r="K32" s="27">
        <v>60908.911</v>
      </c>
      <c r="L32" s="45">
        <v>264</v>
      </c>
      <c r="M32" s="45">
        <v>260</v>
      </c>
      <c r="N32" s="18"/>
      <c r="O32" s="18"/>
    </row>
    <row r="33" spans="2:15" ht="10.35" customHeight="1" x14ac:dyDescent="0.3">
      <c r="B33" s="13"/>
      <c r="C33" s="29"/>
      <c r="D33" s="29"/>
      <c r="E33" s="29"/>
      <c r="F33" s="29"/>
      <c r="G33" s="29"/>
      <c r="H33" s="29"/>
      <c r="I33" s="29"/>
      <c r="J33" s="29"/>
      <c r="K33" s="29"/>
      <c r="L33" s="37"/>
      <c r="M33" s="37"/>
      <c r="N33" s="18"/>
      <c r="O33" s="18"/>
    </row>
    <row r="34" spans="2:15" ht="15" customHeight="1" x14ac:dyDescent="0.3">
      <c r="B34" s="11">
        <v>2030</v>
      </c>
      <c r="C34" s="28">
        <v>21005.776999999998</v>
      </c>
      <c r="D34" s="28">
        <v>6206.8450000000003</v>
      </c>
      <c r="E34" s="28">
        <v>16149.739</v>
      </c>
      <c r="F34" s="28">
        <v>15876.852000000001</v>
      </c>
      <c r="G34" s="28">
        <v>32026.591</v>
      </c>
      <c r="H34" s="28">
        <v>1268.8140000000001</v>
      </c>
      <c r="I34" s="28">
        <v>986.17100000000005</v>
      </c>
      <c r="J34" s="28">
        <v>2254.9850000000001</v>
      </c>
      <c r="K34" s="28">
        <v>61494.197999999997</v>
      </c>
      <c r="L34" s="44">
        <v>264</v>
      </c>
      <c r="M34" s="44">
        <v>260</v>
      </c>
      <c r="N34" s="18"/>
      <c r="O34" s="18"/>
    </row>
    <row r="35" spans="2:15" ht="15" customHeight="1" x14ac:dyDescent="0.3">
      <c r="B35" s="12">
        <v>2031</v>
      </c>
      <c r="C35" s="27">
        <v>21424.79</v>
      </c>
      <c r="D35" s="27">
        <v>6271.0969999999998</v>
      </c>
      <c r="E35" s="27">
        <v>16191.074000000001</v>
      </c>
      <c r="F35" s="27">
        <v>15931.949000000001</v>
      </c>
      <c r="G35" s="27">
        <v>32123.023000000001</v>
      </c>
      <c r="H35" s="27">
        <v>1268.817</v>
      </c>
      <c r="I35" s="27">
        <v>986.17100000000005</v>
      </c>
      <c r="J35" s="27">
        <v>2254.9880000000003</v>
      </c>
      <c r="K35" s="27">
        <v>62073.898000000001</v>
      </c>
      <c r="L35" s="45">
        <v>264</v>
      </c>
      <c r="M35" s="45">
        <v>260</v>
      </c>
      <c r="N35" s="18"/>
      <c r="O35" s="18"/>
    </row>
    <row r="36" spans="2:15" ht="15" customHeight="1" x14ac:dyDescent="0.3">
      <c r="B36" s="11">
        <v>2032</v>
      </c>
      <c r="C36" s="28">
        <v>21838.629000000001</v>
      </c>
      <c r="D36" s="28">
        <v>6335.768</v>
      </c>
      <c r="E36" s="28">
        <v>16232.627</v>
      </c>
      <c r="F36" s="28">
        <v>15987.406999999999</v>
      </c>
      <c r="G36" s="28">
        <v>32220.034</v>
      </c>
      <c r="H36" s="28">
        <v>1268.82</v>
      </c>
      <c r="I36" s="28">
        <v>986.17100000000005</v>
      </c>
      <c r="J36" s="28">
        <v>2254.991</v>
      </c>
      <c r="K36" s="28">
        <v>62649.421999999999</v>
      </c>
      <c r="L36" s="44">
        <v>264</v>
      </c>
      <c r="M36" s="44">
        <v>260</v>
      </c>
      <c r="N36" s="18"/>
      <c r="O36" s="18"/>
    </row>
    <row r="37" spans="2:15" ht="15" customHeight="1" x14ac:dyDescent="0.3">
      <c r="B37" s="12">
        <v>2033</v>
      </c>
      <c r="C37" s="27">
        <v>22247.968000000001</v>
      </c>
      <c r="D37" s="27">
        <v>6401.3280000000004</v>
      </c>
      <c r="E37" s="27">
        <v>16274.397000000001</v>
      </c>
      <c r="F37" s="27">
        <v>16043.228999999999</v>
      </c>
      <c r="G37" s="27">
        <v>32317.626</v>
      </c>
      <c r="H37" s="27">
        <v>1268.8230000000001</v>
      </c>
      <c r="I37" s="27">
        <v>986.17100000000005</v>
      </c>
      <c r="J37" s="27">
        <v>2254.9940000000001</v>
      </c>
      <c r="K37" s="27">
        <v>63221.915999999997</v>
      </c>
      <c r="L37" s="45">
        <v>264</v>
      </c>
      <c r="M37" s="45">
        <v>260</v>
      </c>
      <c r="N37" s="18"/>
      <c r="O37" s="18"/>
    </row>
    <row r="38" spans="2:15" ht="15" customHeight="1" x14ac:dyDescent="0.3">
      <c r="B38" s="11">
        <v>2034</v>
      </c>
      <c r="C38" s="28">
        <v>22656.38</v>
      </c>
      <c r="D38" s="28">
        <v>6467.31</v>
      </c>
      <c r="E38" s="28">
        <v>16316.378000000001</v>
      </c>
      <c r="F38" s="28">
        <v>16099.415000000001</v>
      </c>
      <c r="G38" s="28">
        <v>32415.793000000001</v>
      </c>
      <c r="H38" s="28">
        <v>1268.826</v>
      </c>
      <c r="I38" s="28">
        <v>986.17100000000005</v>
      </c>
      <c r="J38" s="28">
        <v>2254.9970000000003</v>
      </c>
      <c r="K38" s="28">
        <v>63794.48</v>
      </c>
      <c r="L38" s="44">
        <v>264</v>
      </c>
      <c r="M38" s="44">
        <v>260</v>
      </c>
      <c r="N38" s="18"/>
      <c r="O38" s="18"/>
    </row>
    <row r="39" spans="2:15" ht="9.6" customHeight="1" x14ac:dyDescent="0.3">
      <c r="B39" s="11"/>
      <c r="C39" s="28"/>
      <c r="D39" s="28"/>
      <c r="E39" s="28"/>
      <c r="F39" s="28"/>
      <c r="G39" s="28"/>
      <c r="H39" s="28"/>
      <c r="I39" s="28"/>
      <c r="J39" s="28"/>
      <c r="K39" s="28"/>
      <c r="L39" s="44"/>
      <c r="M39" s="44"/>
      <c r="N39" s="18"/>
      <c r="O39" s="18"/>
    </row>
    <row r="40" spans="2:15" ht="15" customHeight="1" x14ac:dyDescent="0.3">
      <c r="B40" s="12">
        <v>2035</v>
      </c>
      <c r="C40" s="27">
        <v>23083.911</v>
      </c>
      <c r="D40" s="27">
        <v>6534.6570000000002</v>
      </c>
      <c r="E40" s="27">
        <v>16358.585999999999</v>
      </c>
      <c r="F40" s="27">
        <v>16155.981</v>
      </c>
      <c r="G40" s="27">
        <v>32514.566999999999</v>
      </c>
      <c r="H40" s="27">
        <v>1268.829</v>
      </c>
      <c r="I40" s="27">
        <v>986.17100000000005</v>
      </c>
      <c r="J40" s="27">
        <v>2255</v>
      </c>
      <c r="K40" s="27">
        <v>64388.135000000002</v>
      </c>
      <c r="L40" s="45">
        <v>264</v>
      </c>
      <c r="M40" s="45">
        <v>260</v>
      </c>
      <c r="N40" s="18"/>
      <c r="O40" s="18"/>
    </row>
    <row r="41" spans="2:15" ht="15" customHeight="1" x14ac:dyDescent="0.3">
      <c r="B41" s="11">
        <v>2036</v>
      </c>
      <c r="C41" s="28">
        <v>23520.210999999999</v>
      </c>
      <c r="D41" s="28">
        <v>6602.683</v>
      </c>
      <c r="E41" s="28">
        <v>16401.005000000001</v>
      </c>
      <c r="F41" s="28">
        <v>16212.921</v>
      </c>
      <c r="G41" s="28">
        <v>32613.925999999999</v>
      </c>
      <c r="H41" s="28">
        <v>1268.8320000000001</v>
      </c>
      <c r="I41" s="28">
        <v>986.17100000000005</v>
      </c>
      <c r="J41" s="28">
        <v>2255.0030000000002</v>
      </c>
      <c r="K41" s="28">
        <v>64991.822999999997</v>
      </c>
      <c r="L41" s="44">
        <v>264</v>
      </c>
      <c r="M41" s="44">
        <v>260</v>
      </c>
      <c r="N41" s="18"/>
      <c r="O41" s="18"/>
    </row>
    <row r="42" spans="2:15" ht="15" customHeight="1" x14ac:dyDescent="0.3">
      <c r="B42" s="12">
        <v>2037</v>
      </c>
      <c r="C42" s="27">
        <v>23958.882000000001</v>
      </c>
      <c r="D42" s="27">
        <v>6671.674</v>
      </c>
      <c r="E42" s="27">
        <v>16443.636999999999</v>
      </c>
      <c r="F42" s="27">
        <v>16270.248</v>
      </c>
      <c r="G42" s="27">
        <v>32713.884999999998</v>
      </c>
      <c r="H42" s="27">
        <v>1268.835</v>
      </c>
      <c r="I42" s="27">
        <v>986.17100000000005</v>
      </c>
      <c r="J42" s="27">
        <v>2255.0060000000003</v>
      </c>
      <c r="K42" s="27">
        <v>65599.447</v>
      </c>
      <c r="L42" s="45">
        <v>264</v>
      </c>
      <c r="M42" s="45">
        <v>260</v>
      </c>
      <c r="N42" s="18"/>
      <c r="O42" s="18"/>
    </row>
    <row r="43" spans="2:15" ht="15" customHeight="1" x14ac:dyDescent="0.3">
      <c r="B43" s="11">
        <v>2038</v>
      </c>
      <c r="C43" s="28">
        <v>24408.215</v>
      </c>
      <c r="D43" s="28">
        <v>6741.6840000000002</v>
      </c>
      <c r="E43" s="28">
        <v>16486.483</v>
      </c>
      <c r="F43" s="28">
        <v>16327.954</v>
      </c>
      <c r="G43" s="41">
        <v>32814.436999999998</v>
      </c>
      <c r="H43" s="41">
        <v>1268.838</v>
      </c>
      <c r="I43" s="41">
        <v>986.17100000000005</v>
      </c>
      <c r="J43" s="41">
        <v>2255.009</v>
      </c>
      <c r="K43" s="41">
        <v>66219.345000000001</v>
      </c>
      <c r="L43" s="44">
        <v>264</v>
      </c>
      <c r="M43" s="44">
        <v>260</v>
      </c>
      <c r="N43" s="18"/>
      <c r="O43" s="18"/>
    </row>
    <row r="44" spans="2:15" ht="15" customHeight="1" x14ac:dyDescent="0.3">
      <c r="B44" s="12">
        <v>2039</v>
      </c>
      <c r="C44" s="27">
        <v>24864.067999999999</v>
      </c>
      <c r="D44" s="27">
        <v>6812.2730000000001</v>
      </c>
      <c r="E44" s="27">
        <v>16529.555</v>
      </c>
      <c r="F44" s="27">
        <v>16386.032999999999</v>
      </c>
      <c r="G44" s="27">
        <v>32915.588000000003</v>
      </c>
      <c r="H44" s="27">
        <v>1268.8389999999999</v>
      </c>
      <c r="I44" s="27">
        <v>986.17100000000005</v>
      </c>
      <c r="J44" s="27">
        <v>2255.0100000000002</v>
      </c>
      <c r="K44" s="27">
        <v>66846.938999999998</v>
      </c>
      <c r="L44" s="45">
        <v>264</v>
      </c>
      <c r="M44" s="45">
        <v>260</v>
      </c>
      <c r="N44" s="18"/>
      <c r="O44" s="18"/>
    </row>
    <row r="45" spans="2:15" ht="10.35" customHeight="1" x14ac:dyDescent="0.3">
      <c r="B45" s="13"/>
      <c r="C45" s="29"/>
      <c r="D45" s="29"/>
      <c r="E45" s="29"/>
      <c r="F45" s="29"/>
      <c r="G45" s="29"/>
      <c r="H45" s="29"/>
      <c r="I45" s="29"/>
      <c r="J45" s="29"/>
      <c r="K45" s="29"/>
      <c r="L45" s="37"/>
      <c r="M45" s="37"/>
      <c r="N45" s="18"/>
      <c r="O45" s="18"/>
    </row>
    <row r="46" spans="2:15" ht="15" customHeight="1" x14ac:dyDescent="0.3">
      <c r="B46" s="11">
        <v>2040</v>
      </c>
      <c r="C46" s="28">
        <v>25330.78</v>
      </c>
      <c r="D46" s="28">
        <v>6884.17</v>
      </c>
      <c r="E46" s="28">
        <v>16572.87</v>
      </c>
      <c r="F46" s="28">
        <v>16444.510999999999</v>
      </c>
      <c r="G46" s="41">
        <v>33017.380999999994</v>
      </c>
      <c r="H46" s="41">
        <v>1268.8420000000001</v>
      </c>
      <c r="I46" s="41">
        <v>986.17100000000005</v>
      </c>
      <c r="J46" s="41">
        <v>2255.0129999999999</v>
      </c>
      <c r="K46" s="41">
        <v>67487.343999999997</v>
      </c>
      <c r="L46" s="44">
        <v>264</v>
      </c>
      <c r="M46" s="44">
        <v>260</v>
      </c>
      <c r="N46" s="18"/>
      <c r="O46" s="18"/>
    </row>
    <row r="47" spans="2:15" ht="15" customHeight="1" x14ac:dyDescent="0.3">
      <c r="B47" s="12">
        <v>2041</v>
      </c>
      <c r="C47" s="27">
        <v>25791.274000000001</v>
      </c>
      <c r="D47" s="27">
        <v>6956.893</v>
      </c>
      <c r="E47" s="27">
        <v>16616.396000000001</v>
      </c>
      <c r="F47" s="27">
        <v>16503.378000000001</v>
      </c>
      <c r="G47" s="27">
        <v>33119.774000000005</v>
      </c>
      <c r="H47" s="27">
        <v>1268.845</v>
      </c>
      <c r="I47" s="27">
        <v>986.17100000000005</v>
      </c>
      <c r="J47" s="27">
        <v>2255.0160000000001</v>
      </c>
      <c r="K47" s="27">
        <v>68122.956999999995</v>
      </c>
      <c r="L47" s="45">
        <v>264</v>
      </c>
      <c r="M47" s="45">
        <v>260</v>
      </c>
      <c r="N47" s="18"/>
      <c r="O47" s="18"/>
    </row>
    <row r="48" spans="2:15" ht="15" customHeight="1" x14ac:dyDescent="0.3">
      <c r="B48" s="11">
        <v>2042</v>
      </c>
      <c r="C48" s="28">
        <v>26270.19</v>
      </c>
      <c r="D48" s="28">
        <v>7030.55</v>
      </c>
      <c r="E48" s="28">
        <v>16660.141</v>
      </c>
      <c r="F48" s="28">
        <v>16562.634999999998</v>
      </c>
      <c r="G48" s="41">
        <v>33222.775999999998</v>
      </c>
      <c r="H48" s="41">
        <v>1268.848</v>
      </c>
      <c r="I48" s="41">
        <v>986.17100000000005</v>
      </c>
      <c r="J48" s="41">
        <v>2255.0190000000002</v>
      </c>
      <c r="K48" s="41">
        <v>68778.535000000003</v>
      </c>
      <c r="L48" s="44">
        <v>264</v>
      </c>
      <c r="M48" s="44">
        <v>260</v>
      </c>
      <c r="N48" s="18"/>
      <c r="O48" s="18"/>
    </row>
    <row r="49" spans="2:15" ht="15" customHeight="1" x14ac:dyDescent="0.3">
      <c r="B49" s="12">
        <v>2043</v>
      </c>
      <c r="C49" s="27">
        <v>26748.164000000001</v>
      </c>
      <c r="D49" s="27">
        <v>7105.0680000000002</v>
      </c>
      <c r="E49" s="27">
        <v>16704.132000000001</v>
      </c>
      <c r="F49" s="27">
        <v>16622.293000000001</v>
      </c>
      <c r="G49" s="27">
        <v>33326.425000000003</v>
      </c>
      <c r="H49" s="27">
        <v>1268.8510000000001</v>
      </c>
      <c r="I49" s="27">
        <v>986.17100000000005</v>
      </c>
      <c r="J49" s="27">
        <v>2255.0219999999999</v>
      </c>
      <c r="K49" s="27">
        <v>69434.679000000004</v>
      </c>
      <c r="L49" s="45">
        <v>264</v>
      </c>
      <c r="M49" s="45">
        <v>260</v>
      </c>
      <c r="N49" s="18"/>
      <c r="O49" s="18"/>
    </row>
    <row r="50" spans="2:15" ht="10.35" customHeight="1" x14ac:dyDescent="0.3">
      <c r="B50" s="13"/>
      <c r="C50" s="52"/>
      <c r="D50" s="52"/>
      <c r="E50" s="52"/>
      <c r="F50" s="52"/>
      <c r="G50" s="52"/>
      <c r="H50" s="52"/>
      <c r="I50" s="52"/>
      <c r="J50" s="52"/>
      <c r="K50" s="52"/>
      <c r="L50" s="53"/>
      <c r="M50" s="54"/>
      <c r="N50" s="18"/>
      <c r="O50" s="18"/>
    </row>
    <row r="51" spans="2:15" ht="15" customHeight="1" x14ac:dyDescent="0.3">
      <c r="B51" s="38" t="s">
        <v>3</v>
      </c>
      <c r="C51" s="46"/>
      <c r="D51" s="46"/>
      <c r="E51" s="46"/>
      <c r="F51" s="46"/>
      <c r="G51" s="46"/>
      <c r="H51" s="46"/>
      <c r="I51" s="46"/>
      <c r="J51" s="46"/>
      <c r="K51" s="46"/>
      <c r="L51" s="47"/>
      <c r="M51" s="48"/>
      <c r="N51" s="18"/>
      <c r="O51" s="18"/>
    </row>
    <row r="52" spans="2:15" ht="15" customHeight="1" x14ac:dyDescent="0.3">
      <c r="B52" s="11" t="s">
        <v>32</v>
      </c>
      <c r="C52" s="14">
        <f t="shared" ref="C52:K52" si="0">RATE(2022-2010,,-C10,C22)</f>
        <v>1.5091093513907599E-2</v>
      </c>
      <c r="D52" s="14">
        <f t="shared" si="0"/>
        <v>-3.0087731176607419E-2</v>
      </c>
      <c r="E52" s="14">
        <f t="shared" si="0"/>
        <v>-1.2932870136346797E-3</v>
      </c>
      <c r="F52" s="14">
        <f t="shared" si="0"/>
        <v>1.5128051815900058E-2</v>
      </c>
      <c r="G52" s="14">
        <f t="shared" si="0"/>
        <v>6.3103112828637514E-3</v>
      </c>
      <c r="H52" s="14">
        <f t="shared" si="0"/>
        <v>-1.3543581596240349E-3</v>
      </c>
      <c r="I52" s="14">
        <f t="shared" si="0"/>
        <v>-2.2649299706524406E-2</v>
      </c>
      <c r="J52" s="14">
        <f t="shared" si="0"/>
        <v>-1.2037324981586403E-2</v>
      </c>
      <c r="K52" s="14">
        <f t="shared" si="0"/>
        <v>2.1461482393177141E-3</v>
      </c>
      <c r="L52" s="48"/>
      <c r="M52" s="48"/>
      <c r="N52" s="18"/>
      <c r="O52" s="18"/>
    </row>
    <row r="53" spans="2:15" ht="15" customHeight="1" x14ac:dyDescent="0.3">
      <c r="B53" s="12" t="s">
        <v>29</v>
      </c>
      <c r="C53" s="15">
        <f t="shared" ref="C53:K53" si="1">RATE(2023-2022,,-C22,C25)</f>
        <v>9.7415602491208786E-2</v>
      </c>
      <c r="D53" s="15">
        <f t="shared" si="1"/>
        <v>-7.4008338855466566E-2</v>
      </c>
      <c r="E53" s="15">
        <f t="shared" si="1"/>
        <v>3.0279584751726634E-2</v>
      </c>
      <c r="F53" s="15">
        <f t="shared" si="1"/>
        <v>5.5056049391093528E-2</v>
      </c>
      <c r="G53" s="15">
        <f t="shared" si="1"/>
        <v>4.2406173019237131E-2</v>
      </c>
      <c r="H53" s="15">
        <f t="shared" si="1"/>
        <v>-1.4846488197193284E-2</v>
      </c>
      <c r="I53" s="15">
        <f t="shared" si="1"/>
        <v>2.7690491308439386E-4</v>
      </c>
      <c r="J53" s="15">
        <f t="shared" si="1"/>
        <v>3.01204151205543E-4</v>
      </c>
      <c r="K53" s="15">
        <f t="shared" si="1"/>
        <v>4.2010444440134506E-2</v>
      </c>
      <c r="L53" s="49"/>
      <c r="M53" s="49"/>
      <c r="N53" s="18"/>
      <c r="O53" s="18"/>
    </row>
    <row r="54" spans="2:15" ht="15" customHeight="1" x14ac:dyDescent="0.3">
      <c r="B54" s="11" t="s">
        <v>30</v>
      </c>
      <c r="C54" s="16">
        <f t="shared" ref="C54:K54" si="2">RATE(2033-2023,,-C25,C37)</f>
        <v>2.9558208045992355E-2</v>
      </c>
      <c r="D54" s="16">
        <f t="shared" si="2"/>
        <v>5.8347512245005596E-3</v>
      </c>
      <c r="E54" s="16">
        <f t="shared" si="2"/>
        <v>7.6652209377642893E-3</v>
      </c>
      <c r="F54" s="16">
        <f t="shared" si="2"/>
        <v>8.0862198392089839E-3</v>
      </c>
      <c r="G54" s="16">
        <f t="shared" si="2"/>
        <v>7.8739729001114974E-3</v>
      </c>
      <c r="H54" s="16">
        <f t="shared" si="2"/>
        <v>2.3644267276474473E-6</v>
      </c>
      <c r="I54" s="16">
        <f t="shared" si="2"/>
        <v>6.724120137260597E-16</v>
      </c>
      <c r="J54" s="16">
        <f t="shared" si="2"/>
        <v>1.3303902150462158E-6</v>
      </c>
      <c r="K54" s="16">
        <f t="shared" si="2"/>
        <v>1.4398728147294515E-2</v>
      </c>
      <c r="L54" s="50"/>
      <c r="M54" s="50"/>
      <c r="N54" s="18"/>
      <c r="O54" s="18"/>
    </row>
    <row r="55" spans="2:15" ht="15" customHeight="1" x14ac:dyDescent="0.3">
      <c r="B55" s="12" t="s">
        <v>31</v>
      </c>
      <c r="C55" s="15">
        <f t="shared" ref="C55:K55" si="3">RATE(2043-2023,,-C25,C49)</f>
        <v>2.4060544997475515E-2</v>
      </c>
      <c r="D55" s="15">
        <f t="shared" si="3"/>
        <v>8.1571302284568666E-3</v>
      </c>
      <c r="E55" s="15">
        <f t="shared" si="3"/>
        <v>5.1342805386728569E-3</v>
      </c>
      <c r="F55" s="15">
        <f t="shared" si="3"/>
        <v>5.8165945875163537E-3</v>
      </c>
      <c r="G55" s="15">
        <f t="shared" si="3"/>
        <v>5.4733844014171048E-3</v>
      </c>
      <c r="H55" s="15">
        <f t="shared" si="3"/>
        <v>2.2855907159176984E-6</v>
      </c>
      <c r="I55" s="15">
        <f t="shared" si="3"/>
        <v>3.5246363383505962E-12</v>
      </c>
      <c r="J55" s="15">
        <f t="shared" si="3"/>
        <v>1.2860358612469516E-6</v>
      </c>
      <c r="K55" s="15">
        <f t="shared" si="3"/>
        <v>1.1905105092300092E-2</v>
      </c>
      <c r="L55" s="49"/>
      <c r="M55" s="49"/>
      <c r="N55" s="18"/>
      <c r="O55" s="18"/>
    </row>
    <row r="56" spans="2:15" ht="15" customHeight="1" x14ac:dyDescent="0.3">
      <c r="B56" s="58" t="s">
        <v>19</v>
      </c>
      <c r="C56" s="6"/>
      <c r="D56" s="6"/>
      <c r="E56" s="8"/>
      <c r="F56" s="8"/>
      <c r="G56" s="8"/>
      <c r="H56" s="8"/>
      <c r="I56" s="8"/>
      <c r="J56" s="8"/>
      <c r="K56" s="8"/>
      <c r="L56" s="6"/>
      <c r="M56" s="6"/>
      <c r="N56" s="18"/>
      <c r="O56" s="18"/>
    </row>
    <row r="57" spans="2:15" ht="15.6" x14ac:dyDescent="0.3">
      <c r="G57" s="5"/>
      <c r="K57" s="5"/>
      <c r="N57" s="18"/>
      <c r="O57" s="18"/>
    </row>
    <row r="58" spans="2:15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</sheetData>
  <printOptions horizontalCentered="1"/>
  <pageMargins left="0.7" right="0.7" top="0.56000000000000005" bottom="0.5" header="0.3" footer="0.3"/>
  <pageSetup scale="69" orientation="landscape" r:id="rId1"/>
  <ignoredErrors>
    <ignoredError sqref="G5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B1:J60"/>
  <sheetViews>
    <sheetView showGridLines="0" zoomScale="70" zoomScaleNormal="70" workbookViewId="0">
      <pane ySplit="8" topLeftCell="A18" activePane="bottomLeft" state="frozen"/>
      <selection sqref="A1:XFD1048576"/>
      <selection pane="bottomLeft" activeCell="L1" sqref="L1"/>
    </sheetView>
  </sheetViews>
  <sheetFormatPr defaultColWidth="9.109375" defaultRowHeight="14.4" x14ac:dyDescent="0.3"/>
  <cols>
    <col min="1" max="1" width="9.109375" style="1"/>
    <col min="2" max="2" width="17.5546875" style="3" customWidth="1"/>
    <col min="3" max="3" width="13" style="3" customWidth="1"/>
    <col min="4" max="4" width="15.44140625" style="3" customWidth="1"/>
    <col min="5" max="5" width="14.44140625" style="3" customWidth="1"/>
    <col min="6" max="6" width="13.44140625" style="3" customWidth="1"/>
    <col min="7" max="7" width="14.5546875" style="3" customWidth="1"/>
    <col min="8" max="10" width="9.109375" style="3"/>
    <col min="11" max="16384" width="9.109375" style="1"/>
  </cols>
  <sheetData>
    <row r="1" spans="2:10" ht="18" x14ac:dyDescent="0.35">
      <c r="B1" s="2" t="s">
        <v>20</v>
      </c>
      <c r="C1" s="4"/>
      <c r="D1" s="4"/>
      <c r="E1" s="4"/>
      <c r="F1" s="4"/>
      <c r="G1" s="4"/>
      <c r="H1" s="4"/>
    </row>
    <row r="2" spans="2:10" x14ac:dyDescent="0.3">
      <c r="B2" s="4"/>
      <c r="C2" s="4"/>
      <c r="D2" s="4"/>
      <c r="E2" s="4"/>
      <c r="F2" s="4"/>
      <c r="G2" s="4"/>
      <c r="H2" s="4"/>
    </row>
    <row r="3" spans="2:10" ht="21" x14ac:dyDescent="0.4">
      <c r="B3" s="34" t="s">
        <v>21</v>
      </c>
      <c r="C3" s="34"/>
      <c r="D3" s="34"/>
      <c r="E3" s="34"/>
      <c r="F3" s="34"/>
      <c r="G3" s="34"/>
      <c r="H3" s="34"/>
    </row>
    <row r="4" spans="2:10" ht="15.6" x14ac:dyDescent="0.3">
      <c r="B4" s="39" t="s">
        <v>7</v>
      </c>
      <c r="C4" s="4"/>
      <c r="D4" s="4"/>
      <c r="E4" s="4"/>
      <c r="F4" s="4"/>
      <c r="G4" s="4"/>
      <c r="H4" s="4"/>
    </row>
    <row r="5" spans="2:10" ht="10.35" customHeight="1" x14ac:dyDescent="0.3">
      <c r="B5" s="35"/>
      <c r="C5" s="4"/>
      <c r="D5" s="4"/>
      <c r="E5" s="4"/>
      <c r="F5" s="4"/>
      <c r="G5" s="4"/>
      <c r="H5" s="4"/>
    </row>
    <row r="6" spans="2:10" ht="10.35" customHeight="1" x14ac:dyDescent="0.3">
      <c r="B6" s="18"/>
      <c r="C6" s="18"/>
      <c r="D6" s="18"/>
      <c r="E6" s="18"/>
      <c r="F6" s="18"/>
      <c r="G6" s="18"/>
      <c r="H6" s="18"/>
      <c r="I6" s="18"/>
      <c r="J6" s="18"/>
    </row>
    <row r="7" spans="2:10" ht="10.35" customHeight="1" x14ac:dyDescent="0.3">
      <c r="B7" s="59"/>
      <c r="C7" s="36"/>
      <c r="D7" s="36"/>
      <c r="E7" s="36"/>
      <c r="F7" s="26"/>
      <c r="G7" s="36"/>
      <c r="H7" s="36"/>
      <c r="I7" s="18"/>
      <c r="J7" s="18"/>
    </row>
    <row r="8" spans="2:10" ht="32.1" customHeight="1" x14ac:dyDescent="0.3">
      <c r="B8" s="59" t="s">
        <v>1</v>
      </c>
      <c r="C8" s="33" t="s">
        <v>6</v>
      </c>
      <c r="D8" s="33" t="s">
        <v>14</v>
      </c>
      <c r="E8" s="33" t="s">
        <v>5</v>
      </c>
      <c r="F8" s="20" t="s">
        <v>12</v>
      </c>
      <c r="G8" s="20" t="s">
        <v>22</v>
      </c>
      <c r="H8" s="20" t="s">
        <v>23</v>
      </c>
      <c r="I8" s="18"/>
      <c r="J8" s="18"/>
    </row>
    <row r="9" spans="2:10" ht="15" customHeight="1" x14ac:dyDescent="0.3">
      <c r="B9" s="10" t="s">
        <v>0</v>
      </c>
      <c r="C9" s="17"/>
      <c r="D9" s="17"/>
      <c r="E9" s="17"/>
      <c r="F9" s="17"/>
      <c r="G9" s="17"/>
      <c r="H9" s="17"/>
      <c r="I9" s="18"/>
      <c r="J9" s="18"/>
    </row>
    <row r="10" spans="2:10" ht="15" customHeight="1" x14ac:dyDescent="0.3">
      <c r="B10" s="11">
        <v>2010</v>
      </c>
      <c r="C10" s="24">
        <v>12574.646000000001</v>
      </c>
      <c r="D10" s="24">
        <v>8511.5560000000005</v>
      </c>
      <c r="E10" s="24">
        <v>10761.268</v>
      </c>
      <c r="F10" s="24">
        <v>2049.7429999999999</v>
      </c>
      <c r="G10" s="24">
        <v>4840.3770000000004</v>
      </c>
      <c r="H10" s="24">
        <v>38737.590000000004</v>
      </c>
      <c r="I10" s="18"/>
      <c r="J10" s="18"/>
    </row>
    <row r="11" spans="2:10" ht="15" customHeight="1" x14ac:dyDescent="0.3">
      <c r="B11" s="12">
        <v>2011</v>
      </c>
      <c r="C11" s="23">
        <v>12704.313</v>
      </c>
      <c r="D11" s="23">
        <v>8386.723</v>
      </c>
      <c r="E11" s="23">
        <v>10538.418</v>
      </c>
      <c r="F11" s="23">
        <v>2045.729</v>
      </c>
      <c r="G11" s="23">
        <v>4415.2120000000004</v>
      </c>
      <c r="H11" s="23">
        <v>38090.394999999997</v>
      </c>
      <c r="I11" s="18"/>
      <c r="J11" s="18"/>
    </row>
    <row r="12" spans="2:10" ht="15" customHeight="1" x14ac:dyDescent="0.3">
      <c r="B12" s="11">
        <v>2012</v>
      </c>
      <c r="C12" s="24">
        <v>12731.496999999999</v>
      </c>
      <c r="D12" s="24">
        <v>8079.7309999999998</v>
      </c>
      <c r="E12" s="24">
        <v>10555.084999999999</v>
      </c>
      <c r="F12" s="24">
        <v>2012.059</v>
      </c>
      <c r="G12" s="24">
        <v>4229.9390000000003</v>
      </c>
      <c r="H12" s="24">
        <v>37608.310999999994</v>
      </c>
      <c r="I12" s="18"/>
      <c r="J12" s="18"/>
    </row>
    <row r="13" spans="2:10" ht="15" customHeight="1" x14ac:dyDescent="0.3">
      <c r="B13" s="12">
        <v>2013</v>
      </c>
      <c r="C13" s="23">
        <v>12620.221</v>
      </c>
      <c r="D13" s="23">
        <v>7909.7849999999999</v>
      </c>
      <c r="E13" s="23">
        <v>10320.636</v>
      </c>
      <c r="F13" s="23">
        <v>1917.557</v>
      </c>
      <c r="G13" s="23">
        <v>4039.0140000000001</v>
      </c>
      <c r="H13" s="23">
        <v>36807.213000000003</v>
      </c>
      <c r="I13" s="18"/>
      <c r="J13" s="18"/>
    </row>
    <row r="14" spans="2:10" ht="15" customHeight="1" x14ac:dyDescent="0.3">
      <c r="B14" s="11">
        <v>2014</v>
      </c>
      <c r="C14" s="24">
        <v>12866.746999999999</v>
      </c>
      <c r="D14" s="24">
        <v>7523.1570000000002</v>
      </c>
      <c r="E14" s="24">
        <v>10320.948</v>
      </c>
      <c r="F14" s="24">
        <v>1920.7760000000001</v>
      </c>
      <c r="G14" s="24">
        <v>4026.0770000000002</v>
      </c>
      <c r="H14" s="24">
        <v>36657.705000000002</v>
      </c>
      <c r="I14" s="18"/>
      <c r="J14" s="18"/>
    </row>
    <row r="15" spans="2:10" ht="15" customHeight="1" x14ac:dyDescent="0.3">
      <c r="B15" s="12">
        <v>2015</v>
      </c>
      <c r="C15" s="23">
        <v>13609.895</v>
      </c>
      <c r="D15" s="23">
        <v>6999.3959999999997</v>
      </c>
      <c r="E15" s="23">
        <v>10349.654</v>
      </c>
      <c r="F15" s="23">
        <v>1960.597</v>
      </c>
      <c r="G15" s="23">
        <v>4116.1059999999998</v>
      </c>
      <c r="H15" s="23">
        <v>37035.648000000001</v>
      </c>
      <c r="I15" s="18"/>
      <c r="J15" s="18"/>
    </row>
    <row r="16" spans="2:10" ht="15" customHeight="1" x14ac:dyDescent="0.3">
      <c r="B16" s="11">
        <v>2016</v>
      </c>
      <c r="C16" s="24">
        <v>14289.507</v>
      </c>
      <c r="D16" s="24">
        <v>6812.6459999999997</v>
      </c>
      <c r="E16" s="24">
        <v>10240.054</v>
      </c>
      <c r="F16" s="24">
        <v>1974.575</v>
      </c>
      <c r="G16" s="24">
        <v>4254.2879999999996</v>
      </c>
      <c r="H16" s="24">
        <v>37571.07</v>
      </c>
      <c r="I16" s="18"/>
      <c r="J16" s="18"/>
    </row>
    <row r="17" spans="2:10" ht="15" customHeight="1" x14ac:dyDescent="0.3">
      <c r="B17" s="12">
        <v>2017</v>
      </c>
      <c r="C17" s="23">
        <v>14906.635</v>
      </c>
      <c r="D17" s="23">
        <v>6435.9409999999998</v>
      </c>
      <c r="E17" s="23">
        <v>10443.096</v>
      </c>
      <c r="F17" s="23">
        <v>1924.059</v>
      </c>
      <c r="G17" s="23">
        <v>4239.4759999999997</v>
      </c>
      <c r="H17" s="23">
        <v>37949.207000000002</v>
      </c>
      <c r="I17" s="18"/>
      <c r="J17" s="18"/>
    </row>
    <row r="18" spans="2:10" ht="15" customHeight="1" x14ac:dyDescent="0.3">
      <c r="B18" s="11">
        <v>2018</v>
      </c>
      <c r="C18" s="24">
        <v>15519.334000000001</v>
      </c>
      <c r="D18" s="24">
        <v>6475.4070000000002</v>
      </c>
      <c r="E18" s="24">
        <v>10795.406999999999</v>
      </c>
      <c r="F18" s="24">
        <v>1952.941</v>
      </c>
      <c r="G18" s="24">
        <v>4113.1270000000004</v>
      </c>
      <c r="H18" s="24">
        <v>38856.216</v>
      </c>
      <c r="I18" s="18"/>
      <c r="J18" s="18"/>
    </row>
    <row r="19" spans="2:10" ht="15" customHeight="1" x14ac:dyDescent="0.3">
      <c r="B19" s="12">
        <v>2019</v>
      </c>
      <c r="C19" s="23">
        <v>16014.25</v>
      </c>
      <c r="D19" s="23">
        <v>6600.1189999999997</v>
      </c>
      <c r="E19" s="23">
        <v>10960.121999999999</v>
      </c>
      <c r="F19" s="23">
        <v>1946.0840000000001</v>
      </c>
      <c r="G19" s="23">
        <v>3705.9290000000001</v>
      </c>
      <c r="H19" s="23">
        <v>39226.504000000001</v>
      </c>
      <c r="I19" s="18"/>
      <c r="J19" s="18"/>
    </row>
    <row r="20" spans="2:10" ht="15" customHeight="1" x14ac:dyDescent="0.3">
      <c r="B20" s="63">
        <v>2020</v>
      </c>
      <c r="C20" s="61">
        <v>11617.075000000001</v>
      </c>
      <c r="D20" s="61">
        <v>5153.018</v>
      </c>
      <c r="E20" s="61">
        <v>9691.0120000000006</v>
      </c>
      <c r="F20" s="64">
        <v>1763.2370000000001</v>
      </c>
      <c r="G20" s="61">
        <v>3049.82</v>
      </c>
      <c r="H20" s="61">
        <v>31274.162</v>
      </c>
      <c r="I20" s="18"/>
      <c r="J20" s="18"/>
    </row>
    <row r="21" spans="2:10" ht="15" customHeight="1" x14ac:dyDescent="0.3">
      <c r="B21" s="12">
        <v>2021</v>
      </c>
      <c r="C21" s="23">
        <v>12044.871999999999</v>
      </c>
      <c r="D21" s="23">
        <v>5462.2860000000001</v>
      </c>
      <c r="E21" s="23">
        <v>10741.833000000001</v>
      </c>
      <c r="F21" s="23">
        <v>1894.4670000000001</v>
      </c>
      <c r="G21" s="23">
        <v>3392.7130000000002</v>
      </c>
      <c r="H21" s="23">
        <v>33536.171000000002</v>
      </c>
      <c r="I21" s="18"/>
      <c r="J21" s="65"/>
    </row>
    <row r="22" spans="2:10" ht="15" customHeight="1" x14ac:dyDescent="0.3">
      <c r="B22" s="11">
        <v>2022</v>
      </c>
      <c r="C22" s="24">
        <v>14966.735000000001</v>
      </c>
      <c r="D22" s="24">
        <v>5924.9610000000002</v>
      </c>
      <c r="E22" s="24">
        <v>11375.733</v>
      </c>
      <c r="F22" s="24">
        <v>1825.2619999999999</v>
      </c>
      <c r="G22" s="24">
        <v>3601.3290000000002</v>
      </c>
      <c r="H22" s="24">
        <v>37694.019999999997</v>
      </c>
      <c r="I22" s="18"/>
      <c r="J22" s="65"/>
    </row>
    <row r="23" spans="2:10" ht="10.35" customHeight="1" x14ac:dyDescent="0.3">
      <c r="B23" s="32"/>
      <c r="C23" s="25"/>
      <c r="D23" s="25"/>
      <c r="E23" s="25"/>
      <c r="F23" s="25"/>
      <c r="G23" s="25"/>
      <c r="H23" s="25"/>
      <c r="I23" s="18"/>
      <c r="J23" s="18"/>
    </row>
    <row r="24" spans="2:10" ht="15" customHeight="1" x14ac:dyDescent="0.3">
      <c r="B24" s="10" t="s">
        <v>2</v>
      </c>
      <c r="C24" s="24"/>
      <c r="D24" s="24"/>
      <c r="E24" s="24"/>
      <c r="F24" s="24"/>
      <c r="G24" s="24"/>
      <c r="H24" s="24"/>
      <c r="I24" s="18"/>
      <c r="J24" s="18"/>
    </row>
    <row r="25" spans="2:10" ht="15" customHeight="1" x14ac:dyDescent="0.3">
      <c r="B25" s="12">
        <v>2023</v>
      </c>
      <c r="C25" s="23">
        <v>16423.189999999999</v>
      </c>
      <c r="D25" s="23">
        <v>5271.4089999999997</v>
      </c>
      <c r="E25" s="23">
        <v>11681.564</v>
      </c>
      <c r="F25" s="23">
        <v>1827.2059999999999</v>
      </c>
      <c r="G25" s="23">
        <v>3718.57</v>
      </c>
      <c r="H25" s="23">
        <v>38921.938999999998</v>
      </c>
      <c r="I25" s="18"/>
      <c r="J25" s="18"/>
    </row>
    <row r="26" spans="2:10" ht="15" customHeight="1" x14ac:dyDescent="0.3">
      <c r="B26" s="11">
        <v>2024</v>
      </c>
      <c r="C26" s="24">
        <v>17702.864000000001</v>
      </c>
      <c r="D26" s="24">
        <v>5335.2129999999997</v>
      </c>
      <c r="E26" s="24">
        <v>11993.371999999999</v>
      </c>
      <c r="F26" s="28">
        <v>1827.192</v>
      </c>
      <c r="G26" s="24">
        <v>3893.3389999999999</v>
      </c>
      <c r="H26" s="24">
        <v>40751.980000000003</v>
      </c>
      <c r="I26" s="18"/>
      <c r="J26" s="18"/>
    </row>
    <row r="27" spans="2:10" ht="10.8" customHeight="1" x14ac:dyDescent="0.3">
      <c r="B27" s="11"/>
      <c r="C27" s="24"/>
      <c r="D27" s="24"/>
      <c r="E27" s="24"/>
      <c r="F27" s="28"/>
      <c r="G27" s="24"/>
      <c r="H27" s="24"/>
      <c r="I27" s="18"/>
      <c r="J27" s="18"/>
    </row>
    <row r="28" spans="2:10" ht="15" customHeight="1" x14ac:dyDescent="0.3">
      <c r="B28" s="12">
        <v>2025</v>
      </c>
      <c r="C28" s="23">
        <v>18422.718000000001</v>
      </c>
      <c r="D28" s="23">
        <v>5410.2740000000003</v>
      </c>
      <c r="E28" s="23">
        <v>12186.864</v>
      </c>
      <c r="F28" s="27">
        <v>1827.1780000000001</v>
      </c>
      <c r="G28" s="23">
        <v>3997.665</v>
      </c>
      <c r="H28" s="23">
        <v>41844.699000000001</v>
      </c>
      <c r="I28" s="18"/>
      <c r="J28" s="18"/>
    </row>
    <row r="29" spans="2:10" ht="15" customHeight="1" x14ac:dyDescent="0.3">
      <c r="B29" s="11">
        <v>2026</v>
      </c>
      <c r="C29" s="24">
        <v>19019.542000000001</v>
      </c>
      <c r="D29" s="24">
        <v>5049.6850000000004</v>
      </c>
      <c r="E29" s="24">
        <v>12243.565000000001</v>
      </c>
      <c r="F29" s="28">
        <v>1827.164</v>
      </c>
      <c r="G29" s="24">
        <v>4028.5340000000001</v>
      </c>
      <c r="H29" s="24">
        <v>42168.49</v>
      </c>
      <c r="I29" s="18"/>
      <c r="J29" s="18"/>
    </row>
    <row r="30" spans="2:10" ht="15" customHeight="1" x14ac:dyDescent="0.3">
      <c r="B30" s="12">
        <v>2027</v>
      </c>
      <c r="C30" s="23">
        <v>19507.419000000002</v>
      </c>
      <c r="D30" s="23">
        <v>4882.7</v>
      </c>
      <c r="E30" s="23">
        <v>12271.33</v>
      </c>
      <c r="F30" s="27">
        <v>1827.15</v>
      </c>
      <c r="G30" s="23">
        <v>4065.2860000000001</v>
      </c>
      <c r="H30" s="23">
        <v>42553.885000000002</v>
      </c>
      <c r="I30" s="18"/>
      <c r="J30" s="18"/>
    </row>
    <row r="31" spans="2:10" ht="15" customHeight="1" x14ac:dyDescent="0.3">
      <c r="B31" s="11">
        <v>2028</v>
      </c>
      <c r="C31" s="31">
        <v>19919.861000000001</v>
      </c>
      <c r="D31" s="31">
        <v>4937.45</v>
      </c>
      <c r="E31" s="31">
        <v>12299.213</v>
      </c>
      <c r="F31" s="22">
        <v>1827.136</v>
      </c>
      <c r="G31" s="24">
        <v>4117.4989999999998</v>
      </c>
      <c r="H31" s="24">
        <v>43101.159</v>
      </c>
      <c r="I31" s="18"/>
      <c r="J31" s="18"/>
    </row>
    <row r="32" spans="2:10" ht="15" customHeight="1" x14ac:dyDescent="0.3">
      <c r="B32" s="12">
        <v>2029</v>
      </c>
      <c r="C32" s="23">
        <v>20336.893</v>
      </c>
      <c r="D32" s="23">
        <v>4993.9589999999998</v>
      </c>
      <c r="E32" s="23">
        <v>12327.257</v>
      </c>
      <c r="F32" s="27">
        <v>1827.1220000000001</v>
      </c>
      <c r="G32" s="23">
        <v>4170.402</v>
      </c>
      <c r="H32" s="23">
        <v>43655.633000000002</v>
      </c>
      <c r="I32" s="18"/>
      <c r="J32" s="18"/>
    </row>
    <row r="33" spans="2:10" ht="10.35" customHeight="1" x14ac:dyDescent="0.3">
      <c r="B33" s="13"/>
      <c r="C33" s="25"/>
      <c r="D33" s="25"/>
      <c r="E33" s="25"/>
      <c r="F33" s="29"/>
      <c r="G33" s="25"/>
      <c r="H33" s="25"/>
      <c r="I33" s="18"/>
      <c r="J33" s="18"/>
    </row>
    <row r="34" spans="2:10" ht="15" customHeight="1" x14ac:dyDescent="0.3">
      <c r="B34" s="11">
        <v>2030</v>
      </c>
      <c r="C34" s="24">
        <v>20754.419999999998</v>
      </c>
      <c r="D34" s="24">
        <v>5053.1480000000001</v>
      </c>
      <c r="E34" s="24">
        <v>12355.415000000001</v>
      </c>
      <c r="F34" s="28">
        <v>1827.1079999999999</v>
      </c>
      <c r="G34" s="24">
        <v>4223.6509999999998</v>
      </c>
      <c r="H34" s="24">
        <v>44213.741999999998</v>
      </c>
      <c r="I34" s="18"/>
      <c r="J34" s="18"/>
    </row>
    <row r="35" spans="2:10" ht="15" customHeight="1" x14ac:dyDescent="0.3">
      <c r="B35" s="12">
        <v>2031</v>
      </c>
      <c r="C35" s="23">
        <v>21169.813999999998</v>
      </c>
      <c r="D35" s="23">
        <v>5108.6980000000003</v>
      </c>
      <c r="E35" s="23">
        <v>12383.713</v>
      </c>
      <c r="F35" s="27">
        <v>1827.0940000000001</v>
      </c>
      <c r="G35" s="23">
        <v>4276.3130000000001</v>
      </c>
      <c r="H35" s="23">
        <v>44765.631999999998</v>
      </c>
      <c r="I35" s="18"/>
      <c r="J35" s="18"/>
    </row>
    <row r="36" spans="2:10" ht="15" customHeight="1" x14ac:dyDescent="0.3">
      <c r="B36" s="11">
        <v>2032</v>
      </c>
      <c r="C36" s="24">
        <v>21580.337</v>
      </c>
      <c r="D36" s="24">
        <v>5164.5789999999997</v>
      </c>
      <c r="E36" s="24">
        <v>12412.166999999999</v>
      </c>
      <c r="F36" s="28">
        <v>1827.08</v>
      </c>
      <c r="G36" s="24">
        <v>4328.5010000000002</v>
      </c>
      <c r="H36" s="24">
        <v>45312.663999999997</v>
      </c>
      <c r="I36" s="18"/>
      <c r="J36" s="18"/>
    </row>
    <row r="37" spans="2:10" ht="15" customHeight="1" x14ac:dyDescent="0.3">
      <c r="B37" s="12">
        <v>2033</v>
      </c>
      <c r="C37" s="23">
        <v>21986.508999999998</v>
      </c>
      <c r="D37" s="23">
        <v>5221.0349999999999</v>
      </c>
      <c r="E37" s="23">
        <v>12440.746999999999</v>
      </c>
      <c r="F37" s="27">
        <v>1827.066</v>
      </c>
      <c r="G37" s="23">
        <v>4380.3059999999996</v>
      </c>
      <c r="H37" s="23">
        <v>45855.663</v>
      </c>
      <c r="I37" s="18"/>
      <c r="J37" s="18"/>
    </row>
    <row r="38" spans="2:10" ht="15" customHeight="1" x14ac:dyDescent="0.3">
      <c r="B38" s="11">
        <v>2034</v>
      </c>
      <c r="C38" s="24">
        <v>22391.9</v>
      </c>
      <c r="D38" s="24">
        <v>5277.9579999999996</v>
      </c>
      <c r="E38" s="24">
        <v>12469.457</v>
      </c>
      <c r="F38" s="28">
        <v>1827.0519999999999</v>
      </c>
      <c r="G38" s="24">
        <v>4432.0889999999999</v>
      </c>
      <c r="H38" s="24">
        <v>46398.455999999998</v>
      </c>
      <c r="I38" s="18"/>
      <c r="J38" s="18"/>
    </row>
    <row r="39" spans="2:10" ht="9.6" customHeight="1" x14ac:dyDescent="0.3">
      <c r="B39" s="11"/>
      <c r="C39" s="24"/>
      <c r="D39" s="24"/>
      <c r="E39" s="24"/>
      <c r="F39" s="28"/>
      <c r="G39" s="24"/>
      <c r="H39" s="24"/>
      <c r="I39" s="18"/>
      <c r="J39" s="18"/>
    </row>
    <row r="40" spans="2:10" ht="15" customHeight="1" x14ac:dyDescent="0.3">
      <c r="B40" s="12">
        <v>2035</v>
      </c>
      <c r="C40" s="23">
        <v>22816.178</v>
      </c>
      <c r="D40" s="23">
        <v>5335.9409999999998</v>
      </c>
      <c r="E40" s="23">
        <v>12498.291999999999</v>
      </c>
      <c r="F40" s="27">
        <v>1827.038</v>
      </c>
      <c r="G40" s="23">
        <v>4485.9830000000002</v>
      </c>
      <c r="H40" s="23">
        <v>46963.432000000001</v>
      </c>
      <c r="I40" s="18"/>
      <c r="J40" s="18"/>
    </row>
    <row r="41" spans="2:10" ht="15" customHeight="1" x14ac:dyDescent="0.3">
      <c r="B41" s="11">
        <v>2036</v>
      </c>
      <c r="C41" s="24">
        <v>23249.153999999999</v>
      </c>
      <c r="D41" s="24">
        <v>5394.625</v>
      </c>
      <c r="E41" s="24">
        <v>12527.263999999999</v>
      </c>
      <c r="F41" s="28">
        <v>1827.0239999999999</v>
      </c>
      <c r="G41" s="24">
        <v>4540.893</v>
      </c>
      <c r="H41" s="24">
        <v>47538.96</v>
      </c>
      <c r="I41" s="18"/>
      <c r="J41" s="18"/>
    </row>
    <row r="42" spans="2:10" ht="15" customHeight="1" x14ac:dyDescent="0.3">
      <c r="B42" s="12">
        <v>2037</v>
      </c>
      <c r="C42" s="23">
        <v>23684.49</v>
      </c>
      <c r="D42" s="23">
        <v>5453.9949999999999</v>
      </c>
      <c r="E42" s="23">
        <v>12556.362999999999</v>
      </c>
      <c r="F42" s="27">
        <v>1827.01</v>
      </c>
      <c r="G42" s="23">
        <v>4596.134</v>
      </c>
      <c r="H42" s="23">
        <v>48117.991999999998</v>
      </c>
      <c r="I42" s="18"/>
      <c r="J42" s="18"/>
    </row>
    <row r="43" spans="2:10" ht="15" customHeight="1" x14ac:dyDescent="0.3">
      <c r="B43" s="11">
        <v>2038</v>
      </c>
      <c r="C43" s="24">
        <v>24130.284</v>
      </c>
      <c r="D43" s="24">
        <v>5514.366</v>
      </c>
      <c r="E43" s="24">
        <v>12585.583000000001</v>
      </c>
      <c r="F43" s="28">
        <v>1826.9960000000001</v>
      </c>
      <c r="G43" s="24">
        <v>4652.598</v>
      </c>
      <c r="H43" s="24">
        <v>48709.826999999997</v>
      </c>
      <c r="I43" s="18"/>
      <c r="J43" s="18"/>
    </row>
    <row r="44" spans="2:10" ht="15" customHeight="1" x14ac:dyDescent="0.3">
      <c r="B44" s="12">
        <v>2039</v>
      </c>
      <c r="C44" s="23">
        <v>24582.536</v>
      </c>
      <c r="D44" s="23">
        <v>5575.3280000000004</v>
      </c>
      <c r="E44" s="23">
        <v>12614.948</v>
      </c>
      <c r="F44" s="27">
        <v>1826.9690000000001</v>
      </c>
      <c r="G44" s="23">
        <v>4709.8209999999999</v>
      </c>
      <c r="H44" s="23">
        <v>49309.601999999999</v>
      </c>
      <c r="I44" s="18"/>
      <c r="J44" s="18"/>
    </row>
    <row r="45" spans="2:10" ht="10.35" customHeight="1" x14ac:dyDescent="0.3">
      <c r="B45" s="13"/>
      <c r="C45" s="25"/>
      <c r="D45" s="25"/>
      <c r="E45" s="25"/>
      <c r="F45" s="29"/>
      <c r="G45" s="25"/>
      <c r="H45" s="25"/>
      <c r="I45" s="18"/>
      <c r="J45" s="18"/>
    </row>
    <row r="46" spans="2:10" ht="15" customHeight="1" x14ac:dyDescent="0.3">
      <c r="B46" s="11">
        <v>2040</v>
      </c>
      <c r="C46" s="24">
        <v>25045.705000000002</v>
      </c>
      <c r="D46" s="24">
        <v>5637.1080000000002</v>
      </c>
      <c r="E46" s="24">
        <v>12644.454</v>
      </c>
      <c r="F46" s="28">
        <v>1826.9549999999999</v>
      </c>
      <c r="G46" s="24">
        <v>4768.2969999999996</v>
      </c>
      <c r="H46" s="24">
        <v>49922.519</v>
      </c>
      <c r="I46" s="18"/>
      <c r="J46" s="18"/>
    </row>
    <row r="47" spans="2:10" ht="15" customHeight="1" x14ac:dyDescent="0.3">
      <c r="B47" s="12">
        <v>2041</v>
      </c>
      <c r="C47" s="23">
        <v>25502.468000000001</v>
      </c>
      <c r="D47" s="23">
        <v>5699.6459999999997</v>
      </c>
      <c r="E47" s="23">
        <v>12674.11</v>
      </c>
      <c r="F47" s="27">
        <v>1826.941</v>
      </c>
      <c r="G47" s="23">
        <v>4826.1980000000003</v>
      </c>
      <c r="H47" s="23">
        <v>50529.362999999998</v>
      </c>
      <c r="I47" s="18"/>
      <c r="J47" s="18"/>
    </row>
    <row r="48" spans="2:10" ht="15" customHeight="1" x14ac:dyDescent="0.3">
      <c r="B48" s="11">
        <v>2042</v>
      </c>
      <c r="C48" s="24">
        <v>25977.670999999998</v>
      </c>
      <c r="D48" s="24">
        <v>5763.1019999999999</v>
      </c>
      <c r="E48" s="24">
        <v>12703.896000000001</v>
      </c>
      <c r="F48" s="28">
        <v>1826.9269999999999</v>
      </c>
      <c r="G48" s="24">
        <v>4886.1480000000001</v>
      </c>
      <c r="H48" s="24">
        <v>51157.743999999999</v>
      </c>
      <c r="I48" s="18"/>
      <c r="J48" s="65"/>
    </row>
    <row r="49" spans="2:10" ht="15" customHeight="1" x14ac:dyDescent="0.3">
      <c r="B49" s="12">
        <v>2043</v>
      </c>
      <c r="C49" s="23">
        <v>26452.025000000001</v>
      </c>
      <c r="D49" s="23">
        <v>5827.1580000000004</v>
      </c>
      <c r="E49" s="23">
        <v>12733.833000000001</v>
      </c>
      <c r="F49" s="27">
        <v>1826.913</v>
      </c>
      <c r="G49" s="23">
        <v>4946.09</v>
      </c>
      <c r="H49" s="23">
        <v>51786.019</v>
      </c>
      <c r="I49" s="18"/>
      <c r="J49" s="65"/>
    </row>
    <row r="50" spans="2:10" ht="10.35" customHeight="1" x14ac:dyDescent="0.3">
      <c r="B50" s="13"/>
      <c r="C50" s="51"/>
      <c r="D50" s="51"/>
      <c r="E50" s="51"/>
      <c r="F50" s="51"/>
      <c r="G50" s="51"/>
      <c r="H50" s="51"/>
      <c r="I50" s="18"/>
      <c r="J50" s="18"/>
    </row>
    <row r="51" spans="2:10" ht="15" customHeight="1" x14ac:dyDescent="0.3">
      <c r="B51" s="38" t="s">
        <v>3</v>
      </c>
      <c r="C51" s="43"/>
      <c r="D51" s="43"/>
      <c r="E51" s="43"/>
      <c r="F51" s="43"/>
      <c r="G51" s="43"/>
      <c r="H51" s="43"/>
      <c r="I51" s="18"/>
      <c r="J51" s="18"/>
    </row>
    <row r="52" spans="2:10" ht="15" customHeight="1" x14ac:dyDescent="0.3">
      <c r="B52" s="11" t="s">
        <v>32</v>
      </c>
      <c r="C52" s="14">
        <f t="shared" ref="C52:H52" si="0">RATE(2022-2010,,-C10,C22)</f>
        <v>1.4618106837431569E-2</v>
      </c>
      <c r="D52" s="14">
        <f t="shared" si="0"/>
        <v>-2.9736461689231948E-2</v>
      </c>
      <c r="E52" s="14">
        <f t="shared" si="0"/>
        <v>4.6381405856246727E-3</v>
      </c>
      <c r="F52" s="14">
        <f t="shared" si="0"/>
        <v>-9.619342027964186E-3</v>
      </c>
      <c r="G52" s="14">
        <f t="shared" si="0"/>
        <v>-2.4339699110975787E-2</v>
      </c>
      <c r="H52" s="14">
        <f t="shared" si="0"/>
        <v>-2.2731612183382204E-3</v>
      </c>
      <c r="I52" s="18"/>
      <c r="J52" s="18"/>
    </row>
    <row r="53" spans="2:10" ht="15" customHeight="1" x14ac:dyDescent="0.3">
      <c r="B53" s="12" t="s">
        <v>29</v>
      </c>
      <c r="C53" s="15">
        <f t="shared" ref="C53:H53" si="1">RATE(2023-2022,,-C22,C25)</f>
        <v>9.7312807369142038E-2</v>
      </c>
      <c r="D53" s="15">
        <f t="shared" si="1"/>
        <v>-0.11030486107841059</v>
      </c>
      <c r="E53" s="15">
        <f t="shared" si="1"/>
        <v>2.688450933227763E-2</v>
      </c>
      <c r="F53" s="15">
        <f t="shared" si="1"/>
        <v>1.0650525787532078E-3</v>
      </c>
      <c r="G53" s="15">
        <f t="shared" si="1"/>
        <v>3.2554926250836912E-2</v>
      </c>
      <c r="H53" s="15">
        <f t="shared" si="1"/>
        <v>3.2575962977681824E-2</v>
      </c>
      <c r="I53" s="18"/>
      <c r="J53" s="18"/>
    </row>
    <row r="54" spans="2:10" ht="15" customHeight="1" x14ac:dyDescent="0.3">
      <c r="B54" s="11" t="s">
        <v>30</v>
      </c>
      <c r="C54" s="16">
        <f t="shared" ref="C54:H54" si="2">RATE(2033-2023,,-C25,C37)</f>
        <v>2.9603181938481091E-2</v>
      </c>
      <c r="D54" s="16">
        <f t="shared" si="2"/>
        <v>-9.5974226696214692E-4</v>
      </c>
      <c r="E54" s="16">
        <f t="shared" si="2"/>
        <v>6.3163909112013182E-3</v>
      </c>
      <c r="F54" s="16">
        <f t="shared" si="2"/>
        <v>-7.6622355260018732E-6</v>
      </c>
      <c r="G54" s="16">
        <f t="shared" si="2"/>
        <v>1.6512793578749522E-2</v>
      </c>
      <c r="H54" s="16">
        <f t="shared" si="2"/>
        <v>1.6529182654133483E-2</v>
      </c>
      <c r="I54" s="18"/>
      <c r="J54" s="18"/>
    </row>
    <row r="55" spans="2:10" ht="15" customHeight="1" x14ac:dyDescent="0.3">
      <c r="B55" s="12" t="s">
        <v>31</v>
      </c>
      <c r="C55" s="15">
        <f t="shared" ref="C55:H55" si="3">RATE(2043-2023,,-C25,C49)</f>
        <v>2.4118167311392054E-2</v>
      </c>
      <c r="D55" s="15">
        <f t="shared" si="3"/>
        <v>5.0241646858703989E-3</v>
      </c>
      <c r="E55" s="15">
        <f t="shared" si="3"/>
        <v>4.3218420614182899E-3</v>
      </c>
      <c r="F55" s="15">
        <f t="shared" si="3"/>
        <v>-8.0183164790650497E-6</v>
      </c>
      <c r="G55" s="15">
        <f t="shared" si="3"/>
        <v>1.4365109584762567E-2</v>
      </c>
      <c r="H55" s="15">
        <f t="shared" si="3"/>
        <v>1.4380525691256014E-2</v>
      </c>
      <c r="I55" s="18"/>
      <c r="J55" s="18"/>
    </row>
    <row r="56" spans="2:10" ht="15" customHeight="1" x14ac:dyDescent="0.3">
      <c r="B56" s="9" t="s">
        <v>19</v>
      </c>
      <c r="C56" s="6"/>
      <c r="D56" s="56"/>
      <c r="E56" s="56"/>
      <c r="F56" s="56"/>
      <c r="G56" s="57"/>
      <c r="H56" s="57"/>
      <c r="I56" s="18"/>
      <c r="J56" s="18"/>
    </row>
    <row r="57" spans="2:10" ht="15.6" x14ac:dyDescent="0.3">
      <c r="E57" s="80"/>
      <c r="H57" s="80"/>
      <c r="I57" s="18"/>
      <c r="J57" s="80"/>
    </row>
    <row r="58" spans="2:10" ht="15.6" x14ac:dyDescent="0.3">
      <c r="H58" s="18"/>
      <c r="I58" s="18"/>
      <c r="J58" s="18"/>
    </row>
    <row r="59" spans="2:10" ht="15.6" x14ac:dyDescent="0.3">
      <c r="E59" s="5"/>
      <c r="G59" s="5"/>
      <c r="H59" s="18"/>
      <c r="I59" s="18"/>
      <c r="J59" s="18"/>
    </row>
    <row r="60" spans="2:10" ht="15.6" x14ac:dyDescent="0.3">
      <c r="H60" s="18"/>
      <c r="I60" s="18"/>
      <c r="J60" s="18"/>
    </row>
  </sheetData>
  <printOptions horizontalCentered="1"/>
  <pageMargins left="0.7" right="0.7" top="0.57999999999999996" bottom="0.52" header="0.3" footer="0.3"/>
  <pageSetup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B1:K59"/>
  <sheetViews>
    <sheetView showGridLines="0" zoomScale="70" zoomScaleNormal="70" workbookViewId="0">
      <pane ySplit="8" topLeftCell="A20" activePane="bottomLeft" state="frozen"/>
      <selection sqref="A1:XFD1048576"/>
      <selection pane="bottomLeft" activeCell="J1" sqref="J1"/>
    </sheetView>
  </sheetViews>
  <sheetFormatPr defaultColWidth="9.109375" defaultRowHeight="14.4" x14ac:dyDescent="0.3"/>
  <cols>
    <col min="1" max="1" width="9.109375" style="1"/>
    <col min="2" max="2" width="17.5546875" style="3" customWidth="1"/>
    <col min="3" max="3" width="14.44140625" style="3" customWidth="1"/>
    <col min="4" max="4" width="16.44140625" style="3" customWidth="1"/>
    <col min="5" max="5" width="14.109375" style="3" customWidth="1"/>
    <col min="6" max="6" width="15.88671875" style="3" customWidth="1"/>
    <col min="7" max="10" width="9.109375" style="3"/>
    <col min="11" max="16384" width="9.109375" style="1"/>
  </cols>
  <sheetData>
    <row r="1" spans="2:11" ht="18" x14ac:dyDescent="0.35">
      <c r="B1" s="2" t="s">
        <v>24</v>
      </c>
      <c r="C1" s="4"/>
      <c r="D1" s="4"/>
      <c r="E1" s="4"/>
      <c r="F1" s="4"/>
    </row>
    <row r="2" spans="2:11" x14ac:dyDescent="0.3">
      <c r="B2" s="4"/>
      <c r="C2" s="4"/>
      <c r="D2" s="4"/>
      <c r="E2" s="4"/>
      <c r="F2" s="4"/>
      <c r="K2" s="60"/>
    </row>
    <row r="3" spans="2:11" ht="20.399999999999999" customHeight="1" x14ac:dyDescent="0.4">
      <c r="B3" s="34" t="s">
        <v>25</v>
      </c>
      <c r="C3" s="34"/>
      <c r="D3" s="34"/>
      <c r="E3" s="34"/>
      <c r="F3" s="34"/>
    </row>
    <row r="4" spans="2:11" ht="25.2" customHeight="1" x14ac:dyDescent="0.4">
      <c r="B4" s="34" t="s">
        <v>26</v>
      </c>
      <c r="C4" s="34"/>
      <c r="D4" s="34"/>
      <c r="E4" s="34"/>
      <c r="F4" s="34"/>
    </row>
    <row r="5" spans="2:11" ht="15.6" x14ac:dyDescent="0.3">
      <c r="B5" s="39" t="s">
        <v>7</v>
      </c>
      <c r="C5" s="4"/>
      <c r="D5" s="4"/>
      <c r="E5" s="4"/>
      <c r="F5" s="4"/>
    </row>
    <row r="6" spans="2:11" ht="23.1" customHeight="1" x14ac:dyDescent="0.3">
      <c r="B6" s="39"/>
      <c r="C6" s="40"/>
      <c r="D6" s="40"/>
      <c r="E6" s="40"/>
      <c r="F6" s="40"/>
      <c r="G6" s="18"/>
      <c r="H6" s="18"/>
      <c r="I6" s="18"/>
      <c r="J6" s="18"/>
    </row>
    <row r="7" spans="2:11" ht="18" customHeight="1" x14ac:dyDescent="0.3">
      <c r="B7" s="59"/>
      <c r="C7" s="36" t="s">
        <v>27</v>
      </c>
      <c r="D7" s="36"/>
      <c r="E7" s="36"/>
      <c r="F7" s="36"/>
      <c r="G7" s="18"/>
      <c r="H7" s="18"/>
      <c r="I7" s="18"/>
      <c r="J7" s="18"/>
    </row>
    <row r="8" spans="2:11" ht="31.2" x14ac:dyDescent="0.3">
      <c r="B8" s="59" t="s">
        <v>1</v>
      </c>
      <c r="C8" s="33" t="s">
        <v>8</v>
      </c>
      <c r="D8" s="33" t="s">
        <v>5</v>
      </c>
      <c r="E8" s="20" t="s">
        <v>12</v>
      </c>
      <c r="F8" s="20" t="s">
        <v>23</v>
      </c>
      <c r="G8" s="18"/>
      <c r="H8" s="18"/>
      <c r="I8" s="18"/>
      <c r="J8" s="18"/>
    </row>
    <row r="9" spans="2:11" ht="15" customHeight="1" x14ac:dyDescent="0.3">
      <c r="B9" s="10" t="s">
        <v>0</v>
      </c>
      <c r="C9" s="19"/>
      <c r="D9" s="19"/>
      <c r="E9" s="19"/>
      <c r="F9" s="19"/>
      <c r="G9" s="18"/>
      <c r="H9" s="18"/>
      <c r="I9" s="18"/>
      <c r="J9" s="18"/>
    </row>
    <row r="10" spans="2:11" ht="15" customHeight="1" x14ac:dyDescent="0.3">
      <c r="B10" s="11">
        <v>2010</v>
      </c>
      <c r="C10" s="24">
        <v>30965.316999999999</v>
      </c>
      <c r="D10" s="24">
        <v>6550.2650000000003</v>
      </c>
      <c r="E10" s="24">
        <v>2982.23</v>
      </c>
      <c r="F10" s="24">
        <v>40497.811999999998</v>
      </c>
      <c r="G10" s="18"/>
      <c r="H10" s="18"/>
      <c r="I10" s="18"/>
      <c r="J10" s="18"/>
    </row>
    <row r="11" spans="2:11" ht="15" customHeight="1" x14ac:dyDescent="0.3">
      <c r="B11" s="12">
        <v>2011</v>
      </c>
      <c r="C11" s="23">
        <v>32442.113000000001</v>
      </c>
      <c r="D11" s="23">
        <v>6557.3389999999999</v>
      </c>
      <c r="E11" s="23">
        <v>2227.616</v>
      </c>
      <c r="F11" s="23">
        <v>41227.067999999999</v>
      </c>
      <c r="G11" s="18"/>
      <c r="H11" s="18"/>
      <c r="I11" s="18"/>
      <c r="J11" s="18"/>
    </row>
    <row r="12" spans="2:11" ht="15" customHeight="1" x14ac:dyDescent="0.3">
      <c r="B12" s="11">
        <v>2012</v>
      </c>
      <c r="C12" s="24">
        <v>32583.001</v>
      </c>
      <c r="D12" s="24">
        <v>6472.1130000000003</v>
      </c>
      <c r="E12" s="24">
        <v>1859.94</v>
      </c>
      <c r="F12" s="24">
        <v>40915.053999999996</v>
      </c>
      <c r="G12" s="18"/>
      <c r="H12" s="18"/>
      <c r="I12" s="18"/>
      <c r="J12" s="18"/>
    </row>
    <row r="13" spans="2:11" ht="15" customHeight="1" x14ac:dyDescent="0.3">
      <c r="B13" s="12">
        <v>2013</v>
      </c>
      <c r="C13" s="23">
        <v>31877.822</v>
      </c>
      <c r="D13" s="23">
        <v>6440.3469999999998</v>
      </c>
      <c r="E13" s="23">
        <v>1675.8510000000001</v>
      </c>
      <c r="F13" s="23">
        <v>39994.019999999997</v>
      </c>
      <c r="G13" s="18"/>
      <c r="H13" s="18"/>
      <c r="I13" s="18"/>
      <c r="J13" s="18"/>
    </row>
    <row r="14" spans="2:11" ht="15" customHeight="1" x14ac:dyDescent="0.3">
      <c r="B14" s="11">
        <v>2014</v>
      </c>
      <c r="C14" s="24">
        <v>32774.661</v>
      </c>
      <c r="D14" s="24">
        <v>6741.3019999999997</v>
      </c>
      <c r="E14" s="24">
        <v>1829.7750000000001</v>
      </c>
      <c r="F14" s="24">
        <v>41345.737999999998</v>
      </c>
      <c r="G14" s="18"/>
      <c r="H14" s="18"/>
      <c r="I14" s="18"/>
      <c r="J14" s="18"/>
    </row>
    <row r="15" spans="2:11" ht="15" customHeight="1" x14ac:dyDescent="0.3">
      <c r="B15" s="12">
        <v>2015</v>
      </c>
      <c r="C15" s="23">
        <v>33116.413999999997</v>
      </c>
      <c r="D15" s="23">
        <v>7007.0320000000002</v>
      </c>
      <c r="E15" s="23">
        <v>1794.817</v>
      </c>
      <c r="F15" s="23">
        <v>41918.262999999999</v>
      </c>
      <c r="G15" s="18"/>
      <c r="H15" s="18"/>
      <c r="I15" s="18"/>
      <c r="J15" s="18"/>
    </row>
    <row r="16" spans="2:11" ht="15" customHeight="1" x14ac:dyDescent="0.3">
      <c r="B16" s="11">
        <v>2016</v>
      </c>
      <c r="C16" s="24">
        <v>34104.455999999998</v>
      </c>
      <c r="D16" s="24">
        <v>7300.5870000000004</v>
      </c>
      <c r="E16" s="24">
        <v>1826.117</v>
      </c>
      <c r="F16" s="24">
        <v>43231.16</v>
      </c>
      <c r="G16" s="18"/>
      <c r="H16" s="18"/>
      <c r="I16" s="18"/>
      <c r="J16" s="18"/>
    </row>
    <row r="17" spans="2:10" ht="15" customHeight="1" x14ac:dyDescent="0.3">
      <c r="B17" s="12">
        <v>2017</v>
      </c>
      <c r="C17" s="23">
        <v>34664.663</v>
      </c>
      <c r="D17" s="23">
        <v>7428.0780000000004</v>
      </c>
      <c r="E17" s="23">
        <v>1764.55</v>
      </c>
      <c r="F17" s="23">
        <v>43857.290999999997</v>
      </c>
      <c r="G17" s="18"/>
      <c r="H17" s="18"/>
      <c r="I17" s="18"/>
      <c r="J17" s="18"/>
    </row>
    <row r="18" spans="2:10" ht="15" customHeight="1" x14ac:dyDescent="0.3">
      <c r="B18" s="11">
        <v>2018</v>
      </c>
      <c r="C18" s="24">
        <v>35715.946000000004</v>
      </c>
      <c r="D18" s="24">
        <v>7404.42</v>
      </c>
      <c r="E18" s="24">
        <v>1727.0350000000001</v>
      </c>
      <c r="F18" s="24">
        <v>44847.400999999998</v>
      </c>
      <c r="G18" s="18"/>
      <c r="H18" s="18"/>
      <c r="I18" s="18"/>
      <c r="J18" s="18"/>
    </row>
    <row r="19" spans="2:10" ht="15" customHeight="1" x14ac:dyDescent="0.3">
      <c r="B19" s="12">
        <v>2019</v>
      </c>
      <c r="C19" s="23">
        <v>35783.023999999998</v>
      </c>
      <c r="D19" s="23">
        <v>6309.2709999999997</v>
      </c>
      <c r="E19" s="23">
        <v>1644.625</v>
      </c>
      <c r="F19" s="23">
        <v>43736.92</v>
      </c>
      <c r="G19" s="18"/>
      <c r="H19" s="18"/>
      <c r="I19" s="18"/>
      <c r="J19" s="18"/>
    </row>
    <row r="20" spans="2:10" ht="15" customHeight="1" x14ac:dyDescent="0.3">
      <c r="B20" s="63">
        <v>2020</v>
      </c>
      <c r="C20" s="61">
        <v>25608.379000000001</v>
      </c>
      <c r="D20" s="61">
        <v>5095.6030000000001</v>
      </c>
      <c r="E20" s="61">
        <v>1404.1990000000001</v>
      </c>
      <c r="F20" s="61">
        <v>32108.181</v>
      </c>
      <c r="G20" s="18"/>
      <c r="H20" s="18"/>
      <c r="I20" s="18"/>
      <c r="J20" s="18"/>
    </row>
    <row r="21" spans="2:10" ht="15" customHeight="1" x14ac:dyDescent="0.3">
      <c r="B21" s="12">
        <v>2021</v>
      </c>
      <c r="C21" s="23">
        <v>26449.170999999998</v>
      </c>
      <c r="D21" s="23">
        <v>6123.857</v>
      </c>
      <c r="E21" s="23">
        <v>1524.751</v>
      </c>
      <c r="F21" s="23">
        <v>34097.779000000002</v>
      </c>
      <c r="G21" s="18"/>
      <c r="H21" s="18"/>
      <c r="I21" s="18"/>
      <c r="J21" s="18"/>
    </row>
    <row r="22" spans="2:10" ht="15" customHeight="1" x14ac:dyDescent="0.3">
      <c r="B22" s="11">
        <v>2022</v>
      </c>
      <c r="C22" s="24">
        <v>32891.101000000002</v>
      </c>
      <c r="D22" s="24">
        <v>7034.308</v>
      </c>
      <c r="E22" s="24">
        <v>1511.2</v>
      </c>
      <c r="F22" s="24">
        <v>41436.608999999997</v>
      </c>
      <c r="G22" s="18"/>
      <c r="H22" s="18"/>
      <c r="I22" s="18"/>
      <c r="J22" s="18"/>
    </row>
    <row r="23" spans="2:10" ht="10.35" customHeight="1" x14ac:dyDescent="0.3">
      <c r="B23" s="32"/>
      <c r="C23" s="25"/>
      <c r="D23" s="25"/>
      <c r="E23" s="25"/>
      <c r="F23" s="25"/>
      <c r="G23" s="18"/>
      <c r="H23" s="18"/>
      <c r="I23" s="18"/>
      <c r="J23" s="18"/>
    </row>
    <row r="24" spans="2:10" ht="15" customHeight="1" x14ac:dyDescent="0.3">
      <c r="B24" s="10" t="s">
        <v>2</v>
      </c>
      <c r="C24" s="24"/>
      <c r="D24" s="24"/>
      <c r="E24" s="24"/>
      <c r="F24" s="24"/>
      <c r="G24" s="18"/>
      <c r="H24" s="18"/>
      <c r="I24" s="18"/>
      <c r="J24" s="18"/>
    </row>
    <row r="25" spans="2:10" ht="15" customHeight="1" x14ac:dyDescent="0.3">
      <c r="B25" s="12">
        <v>2023</v>
      </c>
      <c r="C25" s="23">
        <v>35960.970771727712</v>
      </c>
      <c r="D25" s="23">
        <v>7197.7337403086531</v>
      </c>
      <c r="E25" s="23">
        <v>1511.2</v>
      </c>
      <c r="F25" s="23">
        <v>44669.904512036373</v>
      </c>
      <c r="G25" s="18"/>
      <c r="H25" s="18"/>
      <c r="I25" s="18"/>
      <c r="J25" s="18"/>
    </row>
    <row r="26" spans="2:10" ht="15" customHeight="1" x14ac:dyDescent="0.3">
      <c r="B26" s="11">
        <v>2024</v>
      </c>
      <c r="C26" s="24">
        <v>37971.883328423086</v>
      </c>
      <c r="D26" s="24">
        <v>7315.5213212819399</v>
      </c>
      <c r="E26" s="24">
        <v>1511.2</v>
      </c>
      <c r="F26" s="24">
        <v>46798.604649705027</v>
      </c>
      <c r="G26" s="18"/>
      <c r="H26" s="18"/>
      <c r="I26" s="18"/>
      <c r="J26" s="18"/>
    </row>
    <row r="27" spans="2:10" ht="11.4" customHeight="1" x14ac:dyDescent="0.3">
      <c r="B27" s="11"/>
      <c r="C27" s="24"/>
      <c r="D27" s="24"/>
      <c r="E27" s="24"/>
      <c r="F27" s="24"/>
      <c r="G27" s="18"/>
      <c r="H27" s="18"/>
      <c r="I27" s="18"/>
      <c r="J27" s="18"/>
    </row>
    <row r="28" spans="2:10" ht="15" customHeight="1" x14ac:dyDescent="0.3">
      <c r="B28" s="12">
        <v>2025</v>
      </c>
      <c r="C28" s="23">
        <v>39285.797326882559</v>
      </c>
      <c r="D28" s="23">
        <v>7395.7399065623895</v>
      </c>
      <c r="E28" s="23">
        <v>1511.2</v>
      </c>
      <c r="F28" s="23">
        <v>48192.737233444932</v>
      </c>
      <c r="G28" s="18"/>
      <c r="H28" s="18"/>
      <c r="I28" s="18"/>
      <c r="J28" s="18"/>
    </row>
    <row r="29" spans="2:10" ht="15" customHeight="1" x14ac:dyDescent="0.3">
      <c r="B29" s="11">
        <v>2026</v>
      </c>
      <c r="C29" s="24">
        <v>40159.72072812017</v>
      </c>
      <c r="D29" s="24">
        <v>7445.0989701148028</v>
      </c>
      <c r="E29" s="24">
        <v>1511.2</v>
      </c>
      <c r="F29" s="24">
        <v>49116.019698234959</v>
      </c>
      <c r="G29" s="18"/>
      <c r="H29" s="18"/>
      <c r="I29" s="18"/>
      <c r="J29" s="18"/>
    </row>
    <row r="30" spans="2:10" ht="15" customHeight="1" x14ac:dyDescent="0.3">
      <c r="B30" s="12">
        <v>2027</v>
      </c>
      <c r="C30" s="23">
        <v>41008.730842321369</v>
      </c>
      <c r="D30" s="23">
        <v>7483.9113972590212</v>
      </c>
      <c r="E30" s="23">
        <v>1511.2</v>
      </c>
      <c r="F30" s="23">
        <v>50003.842239580401</v>
      </c>
      <c r="G30" s="18"/>
      <c r="H30" s="18"/>
      <c r="I30" s="18"/>
      <c r="J30" s="18"/>
    </row>
    <row r="31" spans="2:10" ht="15" customHeight="1" x14ac:dyDescent="0.3">
      <c r="B31" s="11">
        <v>2028</v>
      </c>
      <c r="C31" s="31">
        <v>41942.094536510675</v>
      </c>
      <c r="D31" s="31">
        <v>7523.1105607162572</v>
      </c>
      <c r="E31" s="31">
        <v>1511.2</v>
      </c>
      <c r="F31" s="31">
        <v>50976.405097226925</v>
      </c>
      <c r="G31" s="18"/>
      <c r="H31" s="18"/>
      <c r="I31" s="18"/>
      <c r="J31" s="18"/>
    </row>
    <row r="32" spans="2:10" ht="15" customHeight="1" x14ac:dyDescent="0.3">
      <c r="B32" s="12">
        <v>2029</v>
      </c>
      <c r="C32" s="23">
        <v>42872.768872428111</v>
      </c>
      <c r="D32" s="23">
        <v>7562.6994695847307</v>
      </c>
      <c r="E32" s="23">
        <v>1511.2</v>
      </c>
      <c r="F32" s="23">
        <v>51946.668342012839</v>
      </c>
      <c r="G32" s="18"/>
      <c r="H32" s="18"/>
      <c r="I32" s="18"/>
      <c r="J32" s="18"/>
    </row>
    <row r="33" spans="2:10" ht="10.35" customHeight="1" x14ac:dyDescent="0.3">
      <c r="B33" s="13"/>
      <c r="C33" s="25"/>
      <c r="D33" s="25"/>
      <c r="E33" s="25"/>
      <c r="F33" s="25"/>
      <c r="G33" s="18"/>
      <c r="H33" s="18"/>
      <c r="I33" s="18"/>
      <c r="J33" s="18"/>
    </row>
    <row r="34" spans="2:10" ht="15" customHeight="1" x14ac:dyDescent="0.3">
      <c r="B34" s="11">
        <v>2030</v>
      </c>
      <c r="C34" s="24">
        <v>43803.012275592439</v>
      </c>
      <c r="D34" s="24">
        <v>7602.6847001099559</v>
      </c>
      <c r="E34" s="24">
        <v>1511.2</v>
      </c>
      <c r="F34" s="24">
        <v>52916.896975702381</v>
      </c>
      <c r="G34" s="18"/>
      <c r="H34" s="18"/>
      <c r="I34" s="18"/>
      <c r="J34" s="18"/>
    </row>
    <row r="35" spans="2:10" ht="15" customHeight="1" x14ac:dyDescent="0.3">
      <c r="B35" s="12">
        <v>2031</v>
      </c>
      <c r="C35" s="23">
        <v>44723.660829464512</v>
      </c>
      <c r="D35" s="23">
        <v>7643.0760510560403</v>
      </c>
      <c r="E35" s="23">
        <v>1511.2</v>
      </c>
      <c r="F35" s="23">
        <v>53877.936880520552</v>
      </c>
      <c r="G35" s="18"/>
      <c r="H35" s="18"/>
      <c r="I35" s="18"/>
      <c r="J35" s="18"/>
    </row>
    <row r="36" spans="2:10" ht="15" customHeight="1" x14ac:dyDescent="0.3">
      <c r="B36" s="11">
        <v>2032</v>
      </c>
      <c r="C36" s="24">
        <v>45636.332901298578</v>
      </c>
      <c r="D36" s="24">
        <v>7683.8780003821721</v>
      </c>
      <c r="E36" s="24">
        <v>1511.2</v>
      </c>
      <c r="F36" s="24">
        <v>54831.410901680756</v>
      </c>
      <c r="G36" s="18"/>
      <c r="H36" s="18"/>
      <c r="I36" s="18"/>
      <c r="J36" s="18"/>
    </row>
    <row r="37" spans="2:10" ht="15" customHeight="1" x14ac:dyDescent="0.3">
      <c r="B37" s="12">
        <v>2033</v>
      </c>
      <c r="C37" s="23">
        <v>46539.843888415868</v>
      </c>
      <c r="D37" s="23">
        <v>7725.0933528522837</v>
      </c>
      <c r="E37" s="23">
        <v>1511.2</v>
      </c>
      <c r="F37" s="23">
        <v>55776.137241268167</v>
      </c>
      <c r="G37" s="18"/>
      <c r="H37" s="18"/>
      <c r="I37" s="18"/>
      <c r="J37" s="18"/>
    </row>
    <row r="38" spans="2:10" ht="15" customHeight="1" x14ac:dyDescent="0.3">
      <c r="B38" s="11">
        <v>2034</v>
      </c>
      <c r="C38" s="24">
        <v>47436.685239373372</v>
      </c>
      <c r="D38" s="28">
        <v>7766.7252943437497</v>
      </c>
      <c r="E38" s="24">
        <v>1511.2</v>
      </c>
      <c r="F38" s="24">
        <v>56714.610533717118</v>
      </c>
      <c r="G38" s="18"/>
      <c r="H38" s="18"/>
      <c r="I38" s="18"/>
      <c r="J38" s="18"/>
    </row>
    <row r="39" spans="2:10" ht="9.6" customHeight="1" x14ac:dyDescent="0.3">
      <c r="B39" s="11"/>
      <c r="C39" s="24"/>
      <c r="D39" s="28"/>
      <c r="E39" s="24"/>
      <c r="F39" s="24"/>
      <c r="G39" s="18"/>
      <c r="H39" s="18"/>
      <c r="I39" s="18"/>
      <c r="J39" s="18"/>
    </row>
    <row r="40" spans="2:10" ht="15" customHeight="1" x14ac:dyDescent="0.3">
      <c r="B40" s="12">
        <v>2035</v>
      </c>
      <c r="C40" s="23">
        <v>48379.384559694692</v>
      </c>
      <c r="D40" s="23">
        <v>7808.7910241983573</v>
      </c>
      <c r="E40" s="23">
        <v>1511.2</v>
      </c>
      <c r="F40" s="23">
        <v>57699.375583893052</v>
      </c>
      <c r="G40" s="18"/>
      <c r="H40" s="18"/>
      <c r="I40" s="18"/>
      <c r="J40" s="18"/>
    </row>
    <row r="41" spans="2:10" ht="15" customHeight="1" x14ac:dyDescent="0.3">
      <c r="B41" s="11">
        <v>2036</v>
      </c>
      <c r="C41" s="24">
        <v>49338.271899712243</v>
      </c>
      <c r="D41" s="24">
        <v>7851.2833219793911</v>
      </c>
      <c r="E41" s="24">
        <v>1511.2</v>
      </c>
      <c r="F41" s="24">
        <v>58700.755221691637</v>
      </c>
      <c r="G41" s="18"/>
      <c r="H41" s="18"/>
      <c r="I41" s="18"/>
      <c r="J41" s="18"/>
    </row>
    <row r="42" spans="2:10" ht="15" customHeight="1" x14ac:dyDescent="0.3">
      <c r="B42" s="12">
        <v>2037</v>
      </c>
      <c r="C42" s="23">
        <v>50305.347243639924</v>
      </c>
      <c r="D42" s="23">
        <v>7894.2082338501878</v>
      </c>
      <c r="E42" s="23">
        <v>1511.2</v>
      </c>
      <c r="F42" s="23">
        <v>59710.755477490107</v>
      </c>
      <c r="G42" s="18"/>
      <c r="H42" s="18"/>
      <c r="I42" s="18"/>
      <c r="J42" s="18"/>
    </row>
    <row r="43" spans="2:10" ht="15" customHeight="1" x14ac:dyDescent="0.3">
      <c r="B43" s="11">
        <v>2038</v>
      </c>
      <c r="C43" s="24">
        <v>51293.724730383808</v>
      </c>
      <c r="D43" s="24">
        <v>7937.5710076953937</v>
      </c>
      <c r="E43" s="24">
        <v>1511.2</v>
      </c>
      <c r="F43" s="24">
        <v>60742.495738079211</v>
      </c>
      <c r="G43" s="18"/>
      <c r="H43" s="18"/>
      <c r="I43" s="18"/>
      <c r="J43" s="18"/>
    </row>
    <row r="44" spans="2:10" ht="15" customHeight="1" x14ac:dyDescent="0.3">
      <c r="B44" s="12">
        <v>2039</v>
      </c>
      <c r="C44" s="23">
        <v>52294.339445160018</v>
      </c>
      <c r="D44" s="23">
        <v>7981.3822745713351</v>
      </c>
      <c r="E44" s="23">
        <v>1511.2</v>
      </c>
      <c r="F44" s="23">
        <v>61786.921719731341</v>
      </c>
      <c r="G44" s="18"/>
      <c r="H44" s="18"/>
      <c r="I44" s="18"/>
      <c r="J44" s="18"/>
    </row>
    <row r="45" spans="2:10" ht="10.35" customHeight="1" x14ac:dyDescent="0.3">
      <c r="B45" s="13"/>
      <c r="C45" s="25"/>
      <c r="D45" s="25"/>
      <c r="E45" s="25"/>
      <c r="F45" s="25"/>
      <c r="G45" s="18"/>
      <c r="H45" s="18"/>
      <c r="I45" s="18"/>
      <c r="J45" s="18"/>
    </row>
    <row r="46" spans="2:10" ht="15" customHeight="1" x14ac:dyDescent="0.3">
      <c r="B46" s="11">
        <v>2040</v>
      </c>
      <c r="C46" s="24">
        <v>53317.121098846132</v>
      </c>
      <c r="D46" s="24">
        <v>8025.6592396856922</v>
      </c>
      <c r="E46" s="24">
        <v>1511.2</v>
      </c>
      <c r="F46" s="24">
        <v>62853.980338531823</v>
      </c>
      <c r="G46" s="18"/>
      <c r="H46" s="18"/>
      <c r="I46" s="18"/>
      <c r="J46" s="18"/>
    </row>
    <row r="47" spans="2:10" ht="15" customHeight="1" x14ac:dyDescent="0.3">
      <c r="B47" s="12">
        <v>2041</v>
      </c>
      <c r="C47" s="23">
        <v>54328.845943983055</v>
      </c>
      <c r="D47" s="23">
        <v>8070.3867555802126</v>
      </c>
      <c r="E47" s="23">
        <v>1511.2</v>
      </c>
      <c r="F47" s="23">
        <v>63910.432699563273</v>
      </c>
      <c r="G47" s="18"/>
      <c r="H47" s="18"/>
      <c r="I47" s="18"/>
      <c r="J47" s="18"/>
    </row>
    <row r="48" spans="2:10" ht="15" customHeight="1" x14ac:dyDescent="0.3">
      <c r="B48" s="11">
        <v>2042</v>
      </c>
      <c r="C48" s="24">
        <v>55377.303234913197</v>
      </c>
      <c r="D48" s="24">
        <v>8115.5782335922404</v>
      </c>
      <c r="E48" s="24">
        <v>1511.2</v>
      </c>
      <c r="F48" s="24">
        <v>65004.08146850545</v>
      </c>
      <c r="G48" s="18"/>
      <c r="H48" s="18"/>
      <c r="I48" s="18"/>
      <c r="J48" s="18"/>
    </row>
    <row r="49" spans="2:10" ht="15" customHeight="1" x14ac:dyDescent="0.3">
      <c r="B49" s="12">
        <v>2043</v>
      </c>
      <c r="C49" s="23">
        <v>56427.592262980441</v>
      </c>
      <c r="D49" s="23">
        <v>8161.2481671790729</v>
      </c>
      <c r="E49" s="23">
        <v>1511.2</v>
      </c>
      <c r="F49" s="23">
        <v>66100.040430159512</v>
      </c>
      <c r="G49" s="18"/>
      <c r="H49" s="18"/>
      <c r="I49" s="18"/>
      <c r="J49" s="18"/>
    </row>
    <row r="50" spans="2:10" ht="10.35" customHeight="1" x14ac:dyDescent="0.3">
      <c r="B50" s="13"/>
      <c r="C50" s="51"/>
      <c r="D50" s="51"/>
      <c r="E50" s="51"/>
      <c r="F50" s="51"/>
      <c r="G50" s="18"/>
      <c r="H50" s="18"/>
      <c r="I50" s="18"/>
      <c r="J50" s="18"/>
    </row>
    <row r="51" spans="2:10" ht="15" customHeight="1" x14ac:dyDescent="0.3">
      <c r="B51" s="38" t="s">
        <v>3</v>
      </c>
      <c r="C51" s="42"/>
      <c r="D51" s="42"/>
      <c r="E51" s="42"/>
      <c r="F51" s="42"/>
      <c r="G51" s="18"/>
      <c r="H51" s="18"/>
      <c r="I51" s="18"/>
      <c r="J51" s="18"/>
    </row>
    <row r="52" spans="2:10" ht="15" customHeight="1" x14ac:dyDescent="0.3">
      <c r="B52" s="11" t="s">
        <v>32</v>
      </c>
      <c r="C52" s="14">
        <f>RATE(2022-2010,,-C10,C22)</f>
        <v>5.0405245129869396E-3</v>
      </c>
      <c r="D52" s="14">
        <f>RATE(2022-2010,,-D10,D22)</f>
        <v>5.9588347721048675E-3</v>
      </c>
      <c r="E52" s="14">
        <f>RATE(2022-2010,,-E10,E22)</f>
        <v>-5.5072690363702534E-2</v>
      </c>
      <c r="F52" s="14">
        <f>RATE(2022-2010,,-F10,F22)</f>
        <v>1.9115594958285314E-3</v>
      </c>
      <c r="G52" s="18"/>
      <c r="H52" s="18"/>
      <c r="I52" s="18"/>
      <c r="J52" s="18"/>
    </row>
    <row r="53" spans="2:10" ht="15" customHeight="1" x14ac:dyDescent="0.3">
      <c r="B53" s="12" t="s">
        <v>29</v>
      </c>
      <c r="C53" s="15">
        <f>RATE(2023-2022,,-C22,C25)</f>
        <v>9.3334357269697577E-2</v>
      </c>
      <c r="D53" s="15">
        <f>RATE(2023-2022,,-D22,D25)</f>
        <v>2.3232667706425972E-2</v>
      </c>
      <c r="E53" s="15">
        <f>RATE(2023-2022,,-E22,E25)</f>
        <v>6.9183233343662956E-17</v>
      </c>
      <c r="F53" s="15">
        <f>RATE(2023-2022,,-F22,F25)</f>
        <v>7.8029925470889133E-2</v>
      </c>
      <c r="G53" s="18"/>
      <c r="H53" s="18"/>
      <c r="I53" s="18"/>
      <c r="J53" s="18"/>
    </row>
    <row r="54" spans="2:10" ht="15" customHeight="1" x14ac:dyDescent="0.3">
      <c r="B54" s="11" t="s">
        <v>30</v>
      </c>
      <c r="C54" s="16">
        <f>RATE(2033-2023,,-C25,C37)</f>
        <v>2.6122832983993576E-2</v>
      </c>
      <c r="D54" s="16">
        <f>RATE(2033-2023,,-D25,D37)</f>
        <v>7.0958258126003334E-3</v>
      </c>
      <c r="E54" s="16">
        <f>RATE(2033-2023,,-E25,E37)</f>
        <v>5.4649382942855235E-16</v>
      </c>
      <c r="F54" s="16">
        <f>RATE(2033-2023,,-F25,F37)</f>
        <v>2.2452970461424599E-2</v>
      </c>
      <c r="G54" s="18"/>
      <c r="H54" s="18"/>
      <c r="I54" s="18"/>
      <c r="J54" s="18"/>
    </row>
    <row r="55" spans="2:10" ht="15" customHeight="1" x14ac:dyDescent="0.3">
      <c r="B55" s="12" t="s">
        <v>31</v>
      </c>
      <c r="C55" s="15">
        <f>RATE(2043-2023,,-C25,C49)</f>
        <v>2.278183367765118E-2</v>
      </c>
      <c r="D55" s="15">
        <f>RATE(2043-2023,,-D25,D49)</f>
        <v>6.301315316542537E-3</v>
      </c>
      <c r="E55" s="15">
        <f>RATE(2043-2023,,-E25,E49)</f>
        <v>-1.094447287149799E-16</v>
      </c>
      <c r="F55" s="15">
        <f>RATE(2043-2023,,-F25,F49)</f>
        <v>1.9786679867285668E-2</v>
      </c>
      <c r="G55" s="18"/>
      <c r="H55" s="18"/>
      <c r="I55" s="18"/>
      <c r="J55" s="18"/>
    </row>
    <row r="56" spans="2:10" ht="15" customHeight="1" x14ac:dyDescent="0.3">
      <c r="B56" s="7" t="s">
        <v>28</v>
      </c>
      <c r="C56" s="55"/>
      <c r="D56" s="55"/>
      <c r="E56" s="55"/>
      <c r="F56" s="55"/>
      <c r="G56" s="18"/>
      <c r="H56" s="18"/>
      <c r="I56" s="18"/>
      <c r="J56" s="18"/>
    </row>
    <row r="57" spans="2:10" ht="15.6" x14ac:dyDescent="0.3">
      <c r="F57" s="5"/>
      <c r="G57" s="18"/>
      <c r="H57" s="18"/>
      <c r="I57" s="18"/>
      <c r="J57" s="18"/>
    </row>
    <row r="58" spans="2:10" ht="15.6" x14ac:dyDescent="0.3">
      <c r="G58" s="18"/>
      <c r="H58" s="18"/>
      <c r="I58" s="18"/>
      <c r="J58" s="18"/>
    </row>
    <row r="59" spans="2:10" ht="15.6" x14ac:dyDescent="0.3">
      <c r="D59" s="5"/>
      <c r="F59" s="5"/>
      <c r="G59" s="18"/>
      <c r="H59" s="18"/>
      <c r="I59" s="18"/>
      <c r="J59" s="18"/>
    </row>
  </sheetData>
  <printOptions horizontalCentered="1"/>
  <pageMargins left="0.7" right="0.7" top="0.56999999999999995" bottom="0.52" header="0.3" footer="0.3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00512CF2B02C4DBA77A31531C64F67" ma:contentTypeVersion="0" ma:contentTypeDescription="Create a new document." ma:contentTypeScope="" ma:versionID="b0eea36a1acb9b21fbd7b6da1e4f87b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0E7163-D1A7-4F9C-9790-089A69C36C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0313DC-9839-4962-A54C-13961DD7906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AECAB45-4183-45C0-9294-783B36ADFB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Ttl Ops 32</vt:lpstr>
      <vt:lpstr>Tracon Ops 33</vt:lpstr>
      <vt:lpstr>IFR Ops 34</vt:lpstr>
      <vt:lpstr>'IFR Ops 34'!Print_Area</vt:lpstr>
      <vt:lpstr>'Tracon Ops 33'!Print_Area</vt:lpstr>
      <vt:lpstr>'Ttl Ops 32'!Print_Area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Lizotte, Katherine (FAA)</dc:creator>
  <cp:keywords/>
  <dc:description/>
  <cp:lastModifiedBy>Barlett, Anna (FAA)</cp:lastModifiedBy>
  <dcterms:created xsi:type="dcterms:W3CDTF">2015-03-11T22:33:45Z</dcterms:created>
  <dcterms:modified xsi:type="dcterms:W3CDTF">2023-05-01T20:32:23Z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0x010100BE00512CF2B02C4DBA77A31531C64F67</vt:lpwstr>
  </property>
  <property fmtid="{D5CDD505-2E9C-101B-9397-08002B2CF9AE}" pid="3" name="IsMyDocuments">
    <vt:bool>true</vt:bool>
  </property>
</Properties>
</file>